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 activeTab="3"/>
  </bookViews>
  <sheets>
    <sheet name="СПб" sheetId="1" r:id="rId1"/>
    <sheet name="ЛО" sheetId="4" r:id="rId2"/>
    <sheet name="СПб (2016)" sheetId="5" r:id="rId3"/>
    <sheet name="ЛО (2016)" sheetId="6" r:id="rId4"/>
  </sheets>
  <definedNames>
    <definedName name="_xlnm._FilterDatabase" localSheetId="1" hidden="1">ЛО!$B$8:$D$8</definedName>
    <definedName name="_xlnm._FilterDatabase" localSheetId="3" hidden="1">'ЛО (2016)'!$B$8:$D$8</definedName>
    <definedName name="_xlnm._FilterDatabase" localSheetId="0" hidden="1">СПб!$B$8:$D$8</definedName>
    <definedName name="_xlnm._FilterDatabase" localSheetId="2" hidden="1">'СПб (2016)'!$B$8:$D$8</definedName>
  </definedNames>
  <calcPr calcId="145621"/>
</workbook>
</file>

<file path=xl/calcChain.xml><?xml version="1.0" encoding="utf-8"?>
<calcChain xmlns="http://schemas.openxmlformats.org/spreadsheetml/2006/main">
  <c r="D16" i="6" l="1"/>
  <c r="D15" i="6"/>
  <c r="D13" i="6"/>
  <c r="D14" i="5"/>
  <c r="D13" i="5" s="1"/>
  <c r="D12" i="5"/>
  <c r="D15" i="5" l="1"/>
  <c r="C19" i="5" s="1"/>
  <c r="B19" i="6"/>
  <c r="D12" i="6"/>
  <c r="D14" i="4"/>
  <c r="B7" i="4"/>
  <c r="C19" i="6" l="1"/>
  <c r="D16" i="5"/>
  <c r="D19" i="5" s="1"/>
  <c r="B19" i="5"/>
  <c r="D14" i="1"/>
  <c r="D19" i="6" l="1"/>
  <c r="B19" i="4"/>
  <c r="D12" i="4"/>
  <c r="D15" i="4" l="1"/>
  <c r="C19" i="4" s="1"/>
  <c r="D13" i="4"/>
  <c r="D12" i="1"/>
  <c r="D13" i="1" l="1"/>
  <c r="D16" i="4"/>
  <c r="D19" i="4" s="1"/>
  <c r="D15" i="1"/>
  <c r="C19" i="1" s="1"/>
  <c r="D16" i="1" l="1"/>
  <c r="D19" i="1" s="1"/>
  <c r="B19" i="1"/>
</calcChain>
</file>

<file path=xl/sharedStrings.xml><?xml version="1.0" encoding="utf-8"?>
<sst xmlns="http://schemas.openxmlformats.org/spreadsheetml/2006/main" count="88" uniqueCount="23">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</sst>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164" formatCode="_-* #,##0\ _р_._-;\-* #,##0\ _р_._-;_-* &quot;-&quot;\ _р_._-;_-@_-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  <numFmt numFmtId="169" formatCode="\(#,##0.0\)"/>
    <numFmt numFmtId="170" formatCode="#,##0\ &quot;?.&quot;;\-#,##0\ &quot;?.&quot;"/>
    <numFmt numFmtId="171" formatCode="#,##0.000"/>
    <numFmt numFmtId="172" formatCode="#,##0;\(#,##0\)"/>
    <numFmt numFmtId="173" formatCode="_-* #,##0.00\ _$_-;\-* #,##0.00\ _$_-;_-* &quot;-&quot;??\ _$_-;_-@_-"/>
    <numFmt numFmtId="174" formatCode="_(* #,##0_);_(* \(#,##0\);_(* &quot;-&quot;_);_(@_)"/>
    <numFmt numFmtId="175" formatCode="_(* #,##0.00_);_(* \(#,##0.00\);_(* &quot;-&quot;??_);_(@_)"/>
    <numFmt numFmtId="176" formatCode="&quot;$&quot;#,##0_);[Red]\(&quot;$&quot;#,##0\)"/>
    <numFmt numFmtId="177" formatCode="\$#,##0\ ;\(\$#,##0\)"/>
    <numFmt numFmtId="178" formatCode="#,##0.000[$р.-419];\-#,##0.000[$р.-419]"/>
    <numFmt numFmtId="179" formatCode="_-* #,##0.0\ _$_-;\-* #,##0.0\ _$_-;_-* &quot;-&quot;??\ _$_-;_-@_-"/>
    <numFmt numFmtId="180" formatCode="_-* #,##0.00[$€-1]_-;\-* #,##0.00[$€-1]_-;_-* &quot;-&quot;??[$€-1]_-"/>
    <numFmt numFmtId="181" formatCode="0.0%"/>
    <numFmt numFmtId="182" formatCode="#,##0.0_);\(#,##0.0\)"/>
    <numFmt numFmtId="183" formatCode="#,##0_ ;[Red]\-#,##0\ "/>
    <numFmt numFmtId="184" formatCode="_-* #,##0\ _P_t_s_-;\-* #,##0\ _P_t_s_-;_-* &quot;-&quot;\ _P_t_s_-;_-@_-"/>
    <numFmt numFmtId="185" formatCode="_-* #,##0.00\ _P_t_s_-;\-* #,##0.00\ _P_t_s_-;_-* &quot;-&quot;??\ _P_t_s_-;_-@_-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?&quot;* #,##0_-;\-&quot;?&quot;* #,##0_-;_-&quot;?&quot;* &quot;-&quot;_-;_-@_-"/>
    <numFmt numFmtId="190" formatCode="_-&quot;?&quot;* #,##0.00_-;\-&quot;?&quot;* #,##0.00_-;_-&quot;?&quot;* &quot;-&quot;??_-;_-@_-"/>
    <numFmt numFmtId="191" formatCode="_-* #,##0\ &quot;Pts&quot;_-;\-* #,##0\ &quot;Pts&quot;_-;_-* &quot;-&quot;\ &quot;Pts&quot;_-;_-@_-"/>
    <numFmt numFmtId="192" formatCode="_-* #,##0.00\ &quot;Pts&quot;_-;\-* #,##0.00\ &quot;Pts&quot;_-;_-* &quot;-&quot;??\ &quot;Pts&quot;_-;_-@_-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\ ##0.000"/>
    <numFmt numFmtId="196" formatCode="#,##0.00&quot;т.р.&quot;;\-#,##0.00&quot;т.р.&quot;"/>
    <numFmt numFmtId="197" formatCode="#,##0.0;[Red]#,##0.0"/>
    <numFmt numFmtId="198" formatCode="#,##0______;;&quot;------------      &quot;"/>
    <numFmt numFmtId="199" formatCode="General_)"/>
    <numFmt numFmtId="200" formatCode="#,##0.000_ ;\-#,##0.000\ "/>
    <numFmt numFmtId="201" formatCode="#,##0.00_ ;[Red]\-#,##0.00\ "/>
    <numFmt numFmtId="202" formatCode="d\ mmm"/>
    <numFmt numFmtId="203" formatCode="0.0"/>
    <numFmt numFmtId="204" formatCode="##,##0.000"/>
    <numFmt numFmtId="205" formatCode="[$-419]d\ mmm;@"/>
    <numFmt numFmtId="206" formatCode="_-* #,##0\ _$_-;\-* #,##0\ _$_-;_-* &quot;-&quot;\ _$_-;_-@_-"/>
    <numFmt numFmtId="207" formatCode="#,##0.00_ ;\-#,##0.00\ "/>
  </numFmts>
  <fonts count="1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1">
    <xf numFmtId="0" fontId="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8" fillId="0" borderId="0"/>
    <xf numFmtId="170" fontId="10" fillId="0" borderId="0" applyFont="0" applyFill="0" applyBorder="0" applyAlignment="0" applyProtection="0"/>
    <xf numFmtId="171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172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3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4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8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1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2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3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49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50" fillId="0" borderId="1">
      <alignment horizontal="right"/>
      <protection locked="0"/>
    </xf>
    <xf numFmtId="189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49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5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6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7" fontId="8" fillId="0" borderId="0" applyFont="0" applyAlignment="0">
      <alignment horizontal="center"/>
    </xf>
    <xf numFmtId="0" fontId="37" fillId="0" borderId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8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199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200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1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1" fontId="90" fillId="0" borderId="1"/>
    <xf numFmtId="201" fontId="89" fillId="0" borderId="1">
      <alignment horizontal="center" vertical="center" wrapText="1"/>
    </xf>
    <xf numFmtId="201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6" fontId="8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199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8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5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3" fontId="111" fillId="0" borderId="0">
      <alignment horizontal="right" vertical="top" wrapText="1"/>
    </xf>
    <xf numFmtId="204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1" fontId="120" fillId="0" borderId="1">
      <alignment vertical="top"/>
    </xf>
    <xf numFmtId="203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8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5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206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7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1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8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91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D15" sqref="D15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22" t="s">
        <v>20</v>
      </c>
      <c r="C2" s="22"/>
      <c r="D2" s="22"/>
      <c r="E2" s="5"/>
      <c r="F2" s="5"/>
      <c r="G2" s="5"/>
    </row>
    <row r="4" spans="2:7">
      <c r="B4" s="3" t="s">
        <v>13</v>
      </c>
      <c r="C4" s="24" t="s">
        <v>0</v>
      </c>
      <c r="D4" s="24"/>
    </row>
    <row r="5" spans="2:7">
      <c r="B5" s="2">
        <v>0</v>
      </c>
      <c r="C5" s="25" t="s">
        <v>1</v>
      </c>
      <c r="D5" s="25"/>
    </row>
    <row r="6" spans="2:7">
      <c r="B6" s="6">
        <v>101.38144357632085</v>
      </c>
      <c r="C6" s="25" t="s">
        <v>11</v>
      </c>
      <c r="D6" s="25"/>
    </row>
    <row r="7" spans="2:7">
      <c r="B7" s="6">
        <v>3576.3141104497477</v>
      </c>
      <c r="C7" s="25" t="s">
        <v>3</v>
      </c>
      <c r="D7" s="25"/>
    </row>
    <row r="8" spans="2:7">
      <c r="B8" s="7">
        <v>0</v>
      </c>
      <c r="C8" s="25" t="s">
        <v>2</v>
      </c>
      <c r="D8" s="25"/>
    </row>
    <row r="10" spans="2:7" ht="33" customHeight="1">
      <c r="B10" s="26" t="s">
        <v>4</v>
      </c>
      <c r="C10" s="26"/>
      <c r="D10" s="26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23" t="s">
        <v>9</v>
      </c>
      <c r="C17" s="23"/>
      <c r="D17" s="23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J18" sqref="J18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22" t="s">
        <v>19</v>
      </c>
      <c r="C2" s="22"/>
      <c r="D2" s="22"/>
      <c r="E2" s="5"/>
      <c r="F2" s="5"/>
      <c r="G2" s="5"/>
      <c r="H2" s="4"/>
    </row>
    <row r="4" spans="1:8">
      <c r="B4" s="3" t="s">
        <v>13</v>
      </c>
      <c r="C4" s="24" t="s">
        <v>0</v>
      </c>
      <c r="D4" s="24"/>
    </row>
    <row r="5" spans="1:8">
      <c r="B5" s="2">
        <v>0</v>
      </c>
      <c r="C5" s="25" t="s">
        <v>1</v>
      </c>
      <c r="D5" s="25"/>
    </row>
    <row r="6" spans="1:8">
      <c r="B6" s="6">
        <v>0</v>
      </c>
      <c r="C6" s="25" t="s">
        <v>11</v>
      </c>
      <c r="D6" s="25"/>
    </row>
    <row r="7" spans="1:8">
      <c r="B7" s="6">
        <f>297716.09974128/1000</f>
        <v>297.71609974128</v>
      </c>
      <c r="C7" s="25" t="s">
        <v>3</v>
      </c>
      <c r="D7" s="25"/>
    </row>
    <row r="8" spans="1:8">
      <c r="B8" s="7">
        <v>0</v>
      </c>
      <c r="C8" s="25" t="s">
        <v>2</v>
      </c>
      <c r="D8" s="25"/>
    </row>
    <row r="10" spans="1:8" ht="33" customHeight="1">
      <c r="B10" s="26" t="s">
        <v>4</v>
      </c>
      <c r="C10" s="26"/>
      <c r="D10" s="26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23" t="s">
        <v>9</v>
      </c>
      <c r="C17" s="23"/>
      <c r="D17" s="23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7" workbookViewId="0">
      <selection activeCell="C19" sqref="C19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22" t="s">
        <v>21</v>
      </c>
      <c r="C2" s="22"/>
      <c r="D2" s="22"/>
      <c r="E2" s="5"/>
      <c r="F2" s="5"/>
      <c r="G2" s="5"/>
    </row>
    <row r="4" spans="2:7">
      <c r="B4" s="21" t="s">
        <v>13</v>
      </c>
      <c r="C4" s="24" t="s">
        <v>0</v>
      </c>
      <c r="D4" s="24"/>
    </row>
    <row r="5" spans="2:7">
      <c r="B5" s="2">
        <v>0</v>
      </c>
      <c r="C5" s="25" t="s">
        <v>1</v>
      </c>
      <c r="D5" s="25"/>
    </row>
    <row r="6" spans="2:7">
      <c r="B6" s="6">
        <v>215.625</v>
      </c>
      <c r="C6" s="25" t="s">
        <v>11</v>
      </c>
      <c r="D6" s="25"/>
    </row>
    <row r="7" spans="2:7">
      <c r="B7" s="6">
        <v>3643.2730000000001</v>
      </c>
      <c r="C7" s="25" t="s">
        <v>3</v>
      </c>
      <c r="D7" s="25"/>
    </row>
    <row r="8" spans="2:7">
      <c r="B8" s="7">
        <v>0</v>
      </c>
      <c r="C8" s="25" t="s">
        <v>2</v>
      </c>
      <c r="D8" s="25"/>
    </row>
    <row r="10" spans="2:7" ht="33" customHeight="1">
      <c r="B10" s="26" t="s">
        <v>4</v>
      </c>
      <c r="C10" s="26"/>
      <c r="D10" s="26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</row>
    <row r="13" spans="2:7" ht="57" customHeight="1">
      <c r="B13" s="9" t="s">
        <v>5</v>
      </c>
      <c r="C13" s="10" t="s">
        <v>12</v>
      </c>
      <c r="D13" s="12">
        <f>D14/D12</f>
        <v>2.0083832586401611</v>
      </c>
    </row>
    <row r="14" spans="2:7" ht="21.75" customHeight="1">
      <c r="B14" s="9" t="s">
        <v>6</v>
      </c>
      <c r="C14" s="10" t="s">
        <v>17</v>
      </c>
      <c r="D14" s="13">
        <f>7750146.14/1000</f>
        <v>7750.1461399999998</v>
      </c>
    </row>
    <row r="15" spans="2:7">
      <c r="B15" s="9" t="s">
        <v>7</v>
      </c>
      <c r="C15" s="10" t="s">
        <v>17</v>
      </c>
      <c r="D15" s="13">
        <f>D14*0.18</f>
        <v>1395.0263052</v>
      </c>
    </row>
    <row r="16" spans="2:7" ht="48" customHeight="1">
      <c r="B16" s="9" t="s">
        <v>8</v>
      </c>
      <c r="C16" s="10" t="s">
        <v>17</v>
      </c>
      <c r="D16" s="13">
        <f>D14+D15</f>
        <v>9145.1724451999999</v>
      </c>
    </row>
    <row r="17" spans="2:4" ht="60" customHeight="1">
      <c r="B17" s="23" t="s">
        <v>9</v>
      </c>
      <c r="C17" s="23"/>
      <c r="D17" s="23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7750.1461399999998</v>
      </c>
      <c r="C19" s="17">
        <f>D15</f>
        <v>1395.0263052</v>
      </c>
      <c r="D19" s="18">
        <f>D16</f>
        <v>9145.1724451999999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topLeftCell="A7" workbookViewId="0">
      <selection activeCell="B17" sqref="B17:D1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22" t="s">
        <v>22</v>
      </c>
      <c r="C2" s="22"/>
      <c r="D2" s="22"/>
      <c r="E2" s="5"/>
      <c r="F2" s="5"/>
      <c r="G2" s="5"/>
      <c r="H2" s="4"/>
    </row>
    <row r="4" spans="1:8">
      <c r="B4" s="21" t="s">
        <v>13</v>
      </c>
      <c r="C4" s="24" t="s">
        <v>0</v>
      </c>
      <c r="D4" s="24"/>
    </row>
    <row r="5" spans="1:8">
      <c r="B5" s="2">
        <v>0</v>
      </c>
      <c r="C5" s="25" t="s">
        <v>1</v>
      </c>
      <c r="D5" s="25"/>
    </row>
    <row r="6" spans="1:8">
      <c r="B6" s="6">
        <v>0</v>
      </c>
      <c r="C6" s="25" t="s">
        <v>11</v>
      </c>
      <c r="D6" s="25"/>
    </row>
    <row r="7" spans="1:8">
      <c r="B7" s="6">
        <v>538.072</v>
      </c>
      <c r="C7" s="25" t="s">
        <v>3</v>
      </c>
      <c r="D7" s="25"/>
    </row>
    <row r="8" spans="1:8">
      <c r="B8" s="7">
        <v>0</v>
      </c>
      <c r="C8" s="25" t="s">
        <v>2</v>
      </c>
      <c r="D8" s="25"/>
    </row>
    <row r="10" spans="1:8" ht="33" customHeight="1">
      <c r="B10" s="26" t="s">
        <v>4</v>
      </c>
      <c r="C10" s="26"/>
      <c r="D10" s="26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23" t="s">
        <v>9</v>
      </c>
      <c r="C17" s="23"/>
      <c r="D17" s="23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СПб</vt:lpstr>
      <vt:lpstr>ЛО</vt:lpstr>
      <vt:lpstr>СПб (2016)</vt:lpstr>
      <vt:lpstr>ЛО (2016)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Евгения Сидунова</cp:lastModifiedBy>
  <cp:lastPrinted>2014-02-11T12:20:17Z</cp:lastPrinted>
  <dcterms:created xsi:type="dcterms:W3CDTF">2014-02-06T06:44:41Z</dcterms:created>
  <dcterms:modified xsi:type="dcterms:W3CDTF">2017-04-17T14:19:56Z</dcterms:modified>
</cp:coreProperties>
</file>