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 activeTab="4"/>
  </bookViews>
  <sheets>
    <sheet name="СПб" sheetId="1" r:id="rId1"/>
    <sheet name="ЛО" sheetId="4" r:id="rId2"/>
    <sheet name="СПб (2016)" sheetId="5" r:id="rId3"/>
    <sheet name="ЛО (2016)" sheetId="6" r:id="rId4"/>
    <sheet name="СПб (2017)" sheetId="7" r:id="rId5"/>
    <sheet name="ЛО (2017)" sheetId="8" r:id="rId6"/>
  </sheets>
  <definedNames>
    <definedName name="_xlnm._FilterDatabase" localSheetId="1" hidden="1">ЛО!$B$8:$D$8</definedName>
    <definedName name="_xlnm._FilterDatabase" localSheetId="3" hidden="1">'ЛО (2016)'!$B$8:$D$8</definedName>
    <definedName name="_xlnm._FilterDatabase" localSheetId="5" hidden="1">'ЛО (2017)'!$B$8:$D$8</definedName>
    <definedName name="_xlnm._FilterDatabase" localSheetId="0" hidden="1">СПб!$B$8:$D$8</definedName>
    <definedName name="_xlnm._FilterDatabase" localSheetId="2" hidden="1">'СПб (2016)'!$B$8:$D$8</definedName>
    <definedName name="_xlnm._FilterDatabase" localSheetId="4" hidden="1">'СПб (2017)'!$B$8:$D$8</definedName>
  </definedNames>
  <calcPr calcId="145621"/>
</workbook>
</file>

<file path=xl/calcChain.xml><?xml version="1.0" encoding="utf-8"?>
<calcChain xmlns="http://schemas.openxmlformats.org/spreadsheetml/2006/main">
  <c r="D16" i="5"/>
  <c r="D12" i="8" l="1"/>
  <c r="D15"/>
  <c r="D14"/>
  <c r="B19" i="7"/>
  <c r="D16" i="8" l="1"/>
  <c r="D13"/>
  <c r="D15" i="7"/>
  <c r="D16" l="1"/>
  <c r="D12"/>
  <c r="D13" s="1"/>
  <c r="B19" i="8"/>
  <c r="D19"/>
  <c r="C19" i="7"/>
  <c r="C19" i="8" l="1"/>
  <c r="D19" i="7"/>
  <c r="D16" i="6"/>
  <c r="D15"/>
  <c r="D12" i="5"/>
  <c r="B19" i="6" l="1"/>
  <c r="D12"/>
  <c r="D13" s="1"/>
  <c r="D14" i="4"/>
  <c r="B7"/>
  <c r="C19" i="6" l="1"/>
  <c r="D14" i="1"/>
  <c r="D19" i="6" l="1"/>
  <c r="B19" i="4"/>
  <c r="D12"/>
  <c r="D15" l="1"/>
  <c r="C19" s="1"/>
  <c r="D13"/>
  <c r="D12" i="1"/>
  <c r="D13" l="1"/>
  <c r="D16" i="4"/>
  <c r="D19" s="1"/>
  <c r="D15" i="1"/>
  <c r="C19" s="1"/>
  <c r="D16" l="1"/>
  <c r="D19" s="1"/>
  <c r="B19"/>
  <c r="B19" i="5" l="1"/>
  <c r="D15"/>
  <c r="C19" s="1"/>
  <c r="D13"/>
  <c r="D19" l="1"/>
</calcChain>
</file>

<file path=xl/sharedStrings.xml><?xml version="1.0" encoding="utf-8"?>
<sst xmlns="http://schemas.openxmlformats.org/spreadsheetml/2006/main" count="132" uniqueCount="26">
  <si>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</si>
  <si>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</si>
  <si>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</si>
  <si>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</si>
  <si>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</si>
  <si>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</si>
  <si>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</si>
  <si>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</si>
  <si>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</si>
  <si>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</si>
  <si>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</si>
  <si>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</si>
  <si>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</si>
  <si>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</si>
  <si>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</si>
  <si>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</si>
  <si>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</si>
  <si>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</si>
  <si>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</si>
  <si>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</si>
  <si>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</si>
  <si>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</si>
  <si>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</si>
  <si>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руб/кВтч</t>
  </si>
  <si>
    <t>Объем электрической энергии, приобретенной в 2017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</si>
  <si>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2017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</si>
</sst>
</file>

<file path=xl/styles.xml><?xml version="1.0" encoding="utf-8"?>
<styleSheet xmlns="http://schemas.openxmlformats.org/spreadsheetml/2006/main">
  <numFmts count="46">
    <numFmt numFmtId="43" formatCode="_-* #,##0.00_₽_-;\-* #,##0.00_₽_-;_-* &quot;-&quot;??_₽_-;_-@_-"/>
    <numFmt numFmtId="164" formatCode="_-* #,##0\ _р_._-;\-* #,##0\ _р_._-;_-* &quot;-&quot;\ _р_._-;_-@_-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\(#,##0.0\)"/>
    <numFmt numFmtId="170" formatCode="#,##0\ &quot;?.&quot;;\-#,##0\ &quot;?.&quot;"/>
    <numFmt numFmtId="171" formatCode="#,##0.000"/>
    <numFmt numFmtId="172" formatCode="#,##0;\(#,##0\)"/>
    <numFmt numFmtId="173" formatCode="_-* #,##0.00\ _$_-;\-* #,##0.00\ _$_-;_-* &quot;-&quot;??\ _$_-;_-@_-"/>
    <numFmt numFmtId="174" formatCode="_(* #,##0_);_(* \(#,##0\);_(* &quot;-&quot;_);_(@_)"/>
    <numFmt numFmtId="175" formatCode="_(* #,##0.00_);_(* \(#,##0.00\);_(* &quot;-&quot;??_);_(@_)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%"/>
    <numFmt numFmtId="182" formatCode="#,##0.0_);\(#,##0.0\)"/>
    <numFmt numFmtId="183" formatCode="#,##0_ ;[Red]\-#,##0\ "/>
    <numFmt numFmtId="184" formatCode="_-* #,##0\ _P_t_s_-;\-* #,##0\ _P_t_s_-;_-* &quot;-&quot;\ _P_t_s_-;_-@_-"/>
    <numFmt numFmtId="185" formatCode="_-* #,##0.00\ _P_t_s_-;\-* #,##0.00\ _P_t_s_-;_-* &quot;-&quot;??\ _P_t_s_-;_-@_-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?&quot;* #,##0_-;\-&quot;?&quot;* #,##0_-;_-&quot;?&quot;* &quot;-&quot;_-;_-@_-"/>
    <numFmt numFmtId="190" formatCode="_-&quot;?&quot;* #,##0.00_-;\-&quot;?&quot;* #,##0.00_-;_-&quot;?&quot;* &quot;-&quot;??_-;_-@_-"/>
    <numFmt numFmtId="191" formatCode="_-* #,##0\ &quot;Pts&quot;_-;\-* #,##0\ &quot;Pts&quot;_-;_-* &quot;-&quot;\ &quot;Pts&quot;_-;_-@_-"/>
    <numFmt numFmtId="192" formatCode="_-* #,##0.00\ &quot;Pts&quot;_-;\-* #,##0.00\ &quot;Pts&quot;_-;_-* &quot;-&quot;??\ &quot;Pts&quot;_-;_-@_-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\ ##0.000"/>
    <numFmt numFmtId="196" formatCode="#,##0.00&quot;т.р.&quot;;\-#,##0.00&quot;т.р.&quot;"/>
    <numFmt numFmtId="197" formatCode="#,##0.0;[Red]#,##0.0"/>
    <numFmt numFmtId="198" formatCode="#,##0______;;&quot;------------      &quot;"/>
    <numFmt numFmtId="199" formatCode="General_)"/>
    <numFmt numFmtId="200" formatCode="#,##0.000_ ;\-#,##0.000\ "/>
    <numFmt numFmtId="201" formatCode="#,##0.00_ ;[Red]\-#,##0.00\ "/>
    <numFmt numFmtId="202" formatCode="d\ mmm"/>
    <numFmt numFmtId="203" formatCode="0.0"/>
    <numFmt numFmtId="204" formatCode="##,##0.000"/>
    <numFmt numFmtId="205" formatCode="[$-419]d\ mmm;@"/>
    <numFmt numFmtId="206" formatCode="_-* #,##0\ _$_-;\-* #,##0\ _$_-;_-* &quot;-&quot;\ _$_-;_-@_-"/>
    <numFmt numFmtId="207" formatCode="#,##0.00_ ;\-#,##0.00\ "/>
    <numFmt numFmtId="208" formatCode="_-* #,##0_₽_-;\-* #,##0_₽_-;_-* &quot;-&quot;??_₽_-;_-@_-"/>
  </numFmts>
  <fonts count="1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2">
    <xf numFmtId="0" fontId="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8" fillId="0" borderId="0"/>
    <xf numFmtId="170" fontId="10" fillId="0" borderId="0" applyFont="0" applyFill="0" applyBorder="0" applyAlignment="0" applyProtection="0"/>
    <xf numFmtId="171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3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4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8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1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2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3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49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50" fillId="0" borderId="1">
      <alignment horizontal="right"/>
      <protection locked="0"/>
    </xf>
    <xf numFmtId="189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5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6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7" fontId="8" fillId="0" borderId="0" applyFont="0" applyAlignment="0">
      <alignment horizontal="center"/>
    </xf>
    <xf numFmtId="0" fontId="37" fillId="0" borderId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8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199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200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1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1" fontId="90" fillId="0" borderId="1"/>
    <xf numFmtId="201" fontId="89" fillId="0" borderId="1">
      <alignment horizontal="center" vertical="center" wrapText="1"/>
    </xf>
    <xf numFmtId="201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6" fontId="8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199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8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5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3" fontId="111" fillId="0" borderId="0">
      <alignment horizontal="right" vertical="top" wrapText="1"/>
    </xf>
    <xf numFmtId="204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1" fontId="120" fillId="0" borderId="1">
      <alignment vertical="top"/>
    </xf>
    <xf numFmtId="203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8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5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06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7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1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8" fontId="0" fillId="0" borderId="0" xfId="591" applyNumberFormat="1" applyFont="1" applyAlignment="1">
      <alignment vertical="center"/>
    </xf>
    <xf numFmtId="43" fontId="0" fillId="0" borderId="0" xfId="591" applyFont="1"/>
    <xf numFmtId="1" fontId="3" fillId="0" borderId="29" xfId="0" applyNumberFormat="1" applyFont="1" applyBorder="1" applyAlignment="1">
      <alignment horizontal="center" vertical="center"/>
    </xf>
    <xf numFmtId="208" fontId="0" fillId="0" borderId="0" xfId="591" applyNumberFormat="1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92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" xfId="591" builtinId="3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D15" sqref="D15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27" t="s">
        <v>20</v>
      </c>
      <c r="C2" s="27"/>
      <c r="D2" s="27"/>
      <c r="E2" s="5"/>
      <c r="F2" s="5"/>
      <c r="G2" s="5"/>
    </row>
    <row r="4" spans="2:7">
      <c r="B4" s="3" t="s">
        <v>13</v>
      </c>
      <c r="C4" s="29" t="s">
        <v>0</v>
      </c>
      <c r="D4" s="29"/>
    </row>
    <row r="5" spans="2:7">
      <c r="B5" s="2">
        <v>0</v>
      </c>
      <c r="C5" s="30" t="s">
        <v>1</v>
      </c>
      <c r="D5" s="30"/>
    </row>
    <row r="6" spans="2:7">
      <c r="B6" s="6">
        <v>101.38144357632085</v>
      </c>
      <c r="C6" s="30" t="s">
        <v>11</v>
      </c>
      <c r="D6" s="30"/>
    </row>
    <row r="7" spans="2:7">
      <c r="B7" s="6">
        <v>3576.3141104497477</v>
      </c>
      <c r="C7" s="30" t="s">
        <v>3</v>
      </c>
      <c r="D7" s="30"/>
    </row>
    <row r="8" spans="2:7">
      <c r="B8" s="7">
        <v>0</v>
      </c>
      <c r="C8" s="30" t="s">
        <v>2</v>
      </c>
      <c r="D8" s="30"/>
    </row>
    <row r="10" spans="2:7" ht="33" customHeight="1">
      <c r="B10" s="31" t="s">
        <v>4</v>
      </c>
      <c r="C10" s="31"/>
      <c r="D10" s="31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28" t="s">
        <v>9</v>
      </c>
      <c r="C17" s="28"/>
      <c r="D17" s="2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J18" sqref="J18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27" t="s">
        <v>19</v>
      </c>
      <c r="C2" s="27"/>
      <c r="D2" s="27"/>
      <c r="E2" s="5"/>
      <c r="F2" s="5"/>
      <c r="G2" s="5"/>
      <c r="H2" s="4"/>
    </row>
    <row r="4" spans="1:8">
      <c r="B4" s="3" t="s">
        <v>13</v>
      </c>
      <c r="C4" s="29" t="s">
        <v>0</v>
      </c>
      <c r="D4" s="29"/>
    </row>
    <row r="5" spans="1:8">
      <c r="B5" s="2">
        <v>0</v>
      </c>
      <c r="C5" s="30" t="s">
        <v>1</v>
      </c>
      <c r="D5" s="30"/>
    </row>
    <row r="6" spans="1:8">
      <c r="B6" s="6">
        <v>0</v>
      </c>
      <c r="C6" s="30" t="s">
        <v>11</v>
      </c>
      <c r="D6" s="30"/>
    </row>
    <row r="7" spans="1:8">
      <c r="B7" s="6">
        <f>297716.09974128/1000</f>
        <v>297.71609974128</v>
      </c>
      <c r="C7" s="30" t="s">
        <v>3</v>
      </c>
      <c r="D7" s="30"/>
    </row>
    <row r="8" spans="1:8">
      <c r="B8" s="7">
        <v>0</v>
      </c>
      <c r="C8" s="30" t="s">
        <v>2</v>
      </c>
      <c r="D8" s="30"/>
    </row>
    <row r="10" spans="1:8" ht="33" customHeight="1">
      <c r="B10" s="31" t="s">
        <v>4</v>
      </c>
      <c r="C10" s="31"/>
      <c r="D10" s="3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28" t="s">
        <v>9</v>
      </c>
      <c r="C17" s="28"/>
      <c r="D17" s="2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opLeftCell="A2" workbookViewId="0">
      <selection activeCell="E12" sqref="E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0.5703125" style="4" bestFit="1" customWidth="1"/>
    <col min="6" max="8" width="9.140625" style="4"/>
  </cols>
  <sheetData>
    <row r="2" spans="2:7" ht="60" customHeight="1">
      <c r="B2" s="27" t="s">
        <v>21</v>
      </c>
      <c r="C2" s="27"/>
      <c r="D2" s="27"/>
      <c r="E2" s="5"/>
      <c r="F2" s="5"/>
      <c r="G2" s="5"/>
    </row>
    <row r="4" spans="2:7">
      <c r="B4" s="21" t="s">
        <v>13</v>
      </c>
      <c r="C4" s="29" t="s">
        <v>0</v>
      </c>
      <c r="D4" s="29"/>
    </row>
    <row r="5" spans="2:7">
      <c r="B5" s="2">
        <v>0</v>
      </c>
      <c r="C5" s="30" t="s">
        <v>1</v>
      </c>
      <c r="D5" s="30"/>
    </row>
    <row r="6" spans="2:7">
      <c r="B6" s="6">
        <v>215.625</v>
      </c>
      <c r="C6" s="30" t="s">
        <v>11</v>
      </c>
      <c r="D6" s="30"/>
    </row>
    <row r="7" spans="2:7">
      <c r="B7" s="6">
        <v>3643.2730000000001</v>
      </c>
      <c r="C7" s="30" t="s">
        <v>3</v>
      </c>
      <c r="D7" s="30"/>
    </row>
    <row r="8" spans="2:7">
      <c r="B8" s="7">
        <v>0</v>
      </c>
      <c r="C8" s="30" t="s">
        <v>2</v>
      </c>
      <c r="D8" s="30"/>
    </row>
    <row r="10" spans="2:7" ht="33" customHeight="1">
      <c r="B10" s="31" t="s">
        <v>4</v>
      </c>
      <c r="C10" s="31"/>
      <c r="D10" s="31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  <c r="E12" s="23"/>
    </row>
    <row r="13" spans="2:7" ht="57" customHeight="1">
      <c r="B13" s="9" t="s">
        <v>5</v>
      </c>
      <c r="C13" s="10" t="s">
        <v>12</v>
      </c>
      <c r="D13" s="12">
        <f>D14/D12</f>
        <v>2.0083842589257346</v>
      </c>
    </row>
    <row r="14" spans="2:7" ht="21.75" customHeight="1">
      <c r="B14" s="9" t="s">
        <v>6</v>
      </c>
      <c r="C14" s="10" t="s">
        <v>17</v>
      </c>
      <c r="D14" s="20">
        <v>7750.15</v>
      </c>
    </row>
    <row r="15" spans="2:7">
      <c r="B15" s="9" t="s">
        <v>7</v>
      </c>
      <c r="C15" s="10" t="s">
        <v>17</v>
      </c>
      <c r="D15" s="13">
        <f>D14*0.18</f>
        <v>1395.0269999999998</v>
      </c>
    </row>
    <row r="16" spans="2:7" ht="48" customHeight="1">
      <c r="B16" s="9" t="s">
        <v>8</v>
      </c>
      <c r="C16" s="10" t="s">
        <v>17</v>
      </c>
      <c r="D16" s="13">
        <f>D14+D15-0.01</f>
        <v>9145.1669999999995</v>
      </c>
    </row>
    <row r="17" spans="2:4" ht="60" customHeight="1">
      <c r="B17" s="28" t="s">
        <v>9</v>
      </c>
      <c r="C17" s="28"/>
      <c r="D17" s="2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7750.15</v>
      </c>
      <c r="C19" s="17">
        <f>D15</f>
        <v>1395.0269999999998</v>
      </c>
      <c r="D19" s="18">
        <f>D16</f>
        <v>9145.1669999999995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D14" sqref="D1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27" t="s">
        <v>22</v>
      </c>
      <c r="C2" s="27"/>
      <c r="D2" s="27"/>
      <c r="E2" s="5"/>
      <c r="F2" s="5"/>
      <c r="G2" s="5"/>
      <c r="H2" s="4"/>
    </row>
    <row r="4" spans="1:8">
      <c r="B4" s="21" t="s">
        <v>13</v>
      </c>
      <c r="C4" s="29" t="s">
        <v>0</v>
      </c>
      <c r="D4" s="29"/>
    </row>
    <row r="5" spans="1:8">
      <c r="B5" s="2">
        <v>0</v>
      </c>
      <c r="C5" s="30" t="s">
        <v>1</v>
      </c>
      <c r="D5" s="30"/>
    </row>
    <row r="6" spans="1:8">
      <c r="B6" s="6">
        <v>0</v>
      </c>
      <c r="C6" s="30" t="s">
        <v>11</v>
      </c>
      <c r="D6" s="30"/>
    </row>
    <row r="7" spans="1:8">
      <c r="B7" s="6">
        <v>538.072</v>
      </c>
      <c r="C7" s="30" t="s">
        <v>3</v>
      </c>
      <c r="D7" s="30"/>
    </row>
    <row r="8" spans="1:8">
      <c r="B8" s="7">
        <v>0</v>
      </c>
      <c r="C8" s="30" t="s">
        <v>2</v>
      </c>
      <c r="D8" s="30"/>
    </row>
    <row r="10" spans="1:8" ht="33" customHeight="1">
      <c r="B10" s="31" t="s">
        <v>4</v>
      </c>
      <c r="C10" s="31"/>
      <c r="D10" s="3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28" t="s">
        <v>9</v>
      </c>
      <c r="C17" s="28"/>
      <c r="D17" s="2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D13" sqref="D1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27" t="s">
        <v>25</v>
      </c>
      <c r="C2" s="27"/>
      <c r="D2" s="27"/>
      <c r="E2" s="5"/>
      <c r="F2" s="5"/>
      <c r="G2" s="5"/>
    </row>
    <row r="4" spans="2:8">
      <c r="B4" s="22" t="s">
        <v>13</v>
      </c>
      <c r="C4" s="29" t="s">
        <v>0</v>
      </c>
      <c r="D4" s="29"/>
    </row>
    <row r="5" spans="2:8">
      <c r="B5" s="7">
        <v>3.5609999999999999</v>
      </c>
      <c r="C5" s="30" t="s">
        <v>1</v>
      </c>
      <c r="D5" s="30"/>
    </row>
    <row r="6" spans="2:8">
      <c r="B6" s="7">
        <v>16.666</v>
      </c>
      <c r="C6" s="30" t="s">
        <v>11</v>
      </c>
      <c r="D6" s="30"/>
    </row>
    <row r="7" spans="2:8">
      <c r="B7" s="7">
        <v>3483.7460000000001</v>
      </c>
      <c r="C7" s="30" t="s">
        <v>3</v>
      </c>
      <c r="D7" s="30"/>
    </row>
    <row r="8" spans="2:8">
      <c r="B8" s="7">
        <v>0</v>
      </c>
      <c r="C8" s="30" t="s">
        <v>2</v>
      </c>
      <c r="D8" s="30"/>
    </row>
    <row r="10" spans="2:8" ht="33" customHeight="1">
      <c r="B10" s="31" t="s">
        <v>4</v>
      </c>
      <c r="C10" s="31"/>
      <c r="D10" s="31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11">
        <f>B6+B7+B5</f>
        <v>3503.9730000000004</v>
      </c>
      <c r="H12"/>
    </row>
    <row r="13" spans="2:8" ht="57" customHeight="1">
      <c r="B13" s="9" t="s">
        <v>5</v>
      </c>
      <c r="C13" s="10" t="s">
        <v>12</v>
      </c>
      <c r="D13" s="12">
        <f>D14/D12</f>
        <v>2.3076966089635964</v>
      </c>
      <c r="H13"/>
    </row>
    <row r="14" spans="2:8" ht="21.75" customHeight="1">
      <c r="B14" s="9" t="s">
        <v>6</v>
      </c>
      <c r="C14" s="10" t="s">
        <v>17</v>
      </c>
      <c r="D14" s="13">
        <v>8086.1066100000007</v>
      </c>
      <c r="H14"/>
    </row>
    <row r="15" spans="2:8">
      <c r="B15" s="9" t="s">
        <v>7</v>
      </c>
      <c r="C15" s="10" t="s">
        <v>17</v>
      </c>
      <c r="D15" s="13">
        <f>D14*0.18</f>
        <v>1455.4991898000001</v>
      </c>
    </row>
    <row r="16" spans="2:8" ht="48" customHeight="1">
      <c r="B16" s="9" t="s">
        <v>8</v>
      </c>
      <c r="C16" s="10" t="s">
        <v>17</v>
      </c>
      <c r="D16" s="13">
        <f>D14+D15</f>
        <v>9541.6057998000015</v>
      </c>
    </row>
    <row r="17" spans="2:4" ht="60" customHeight="1">
      <c r="B17" s="28" t="s">
        <v>9</v>
      </c>
      <c r="C17" s="28"/>
      <c r="D17" s="2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8086.1066100000007</v>
      </c>
      <c r="C19" s="17">
        <f>D15</f>
        <v>1455.4991898000001</v>
      </c>
      <c r="D19" s="18">
        <f>D16</f>
        <v>9541.6057998000015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E4" sqref="E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27" t="s">
        <v>24</v>
      </c>
      <c r="C2" s="27"/>
      <c r="D2" s="27"/>
      <c r="E2" s="5"/>
      <c r="F2" s="5"/>
      <c r="G2" s="5"/>
      <c r="H2" s="4"/>
    </row>
    <row r="4" spans="1:8">
      <c r="B4" s="22" t="s">
        <v>13</v>
      </c>
      <c r="C4" s="29" t="s">
        <v>0</v>
      </c>
      <c r="D4" s="29"/>
    </row>
    <row r="5" spans="1:8">
      <c r="B5" s="25">
        <v>886.98199999999997</v>
      </c>
      <c r="C5" s="30" t="s">
        <v>1</v>
      </c>
      <c r="D5" s="30"/>
    </row>
    <row r="6" spans="1:8">
      <c r="B6" s="6">
        <v>0</v>
      </c>
      <c r="C6" s="30" t="s">
        <v>11</v>
      </c>
      <c r="D6" s="30"/>
    </row>
    <row r="7" spans="1:8">
      <c r="B7" s="6">
        <v>119.655</v>
      </c>
      <c r="C7" s="30" t="s">
        <v>3</v>
      </c>
      <c r="D7" s="30"/>
    </row>
    <row r="8" spans="1:8">
      <c r="B8" s="7">
        <v>0</v>
      </c>
      <c r="C8" s="30" t="s">
        <v>2</v>
      </c>
      <c r="D8" s="30"/>
    </row>
    <row r="10" spans="1:8" ht="33" customHeight="1">
      <c r="B10" s="31" t="s">
        <v>4</v>
      </c>
      <c r="C10" s="31"/>
      <c r="D10" s="3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B5+B7</f>
        <v>1006.6369999999999</v>
      </c>
      <c r="E12" s="26"/>
      <c r="F12" s="24"/>
    </row>
    <row r="13" spans="1:8" ht="57" customHeight="1">
      <c r="B13" s="9" t="s">
        <v>5</v>
      </c>
      <c r="C13" s="10" t="s">
        <v>23</v>
      </c>
      <c r="D13" s="19">
        <f>D14/D12</f>
        <v>2.3846667766036815</v>
      </c>
    </row>
    <row r="14" spans="1:8">
      <c r="B14" s="9" t="s">
        <v>6</v>
      </c>
      <c r="C14" s="10" t="s">
        <v>17</v>
      </c>
      <c r="D14" s="20">
        <f>2400493.81/1000</f>
        <v>2400.4938099999999</v>
      </c>
      <c r="E14" s="24"/>
      <c r="F14" s="24"/>
    </row>
    <row r="15" spans="1:8">
      <c r="B15" s="9" t="s">
        <v>7</v>
      </c>
      <c r="C15" s="10" t="s">
        <v>17</v>
      </c>
      <c r="D15" s="20">
        <f>D14*0.18</f>
        <v>432.08888579999996</v>
      </c>
    </row>
    <row r="16" spans="1:8" ht="48" customHeight="1">
      <c r="B16" s="9" t="s">
        <v>8</v>
      </c>
      <c r="C16" s="10" t="s">
        <v>17</v>
      </c>
      <c r="D16" s="20">
        <f>D14+D15</f>
        <v>2832.5826957999998</v>
      </c>
    </row>
    <row r="17" spans="2:4" ht="60" customHeight="1">
      <c r="B17" s="28" t="s">
        <v>9</v>
      </c>
      <c r="C17" s="28"/>
      <c r="D17" s="2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2400.4938099999999</v>
      </c>
      <c r="C19" s="17">
        <f>D15</f>
        <v>432.08888579999996</v>
      </c>
      <c r="D19" s="18">
        <f>D16</f>
        <v>2832.5826957999998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СПб</vt:lpstr>
      <vt:lpstr>ЛО</vt:lpstr>
      <vt:lpstr>СПб (2016)</vt:lpstr>
      <vt:lpstr>ЛО (2016)</vt:lpstr>
      <vt:lpstr>СПб (2017)</vt:lpstr>
      <vt:lpstr>ЛО (2017)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Ольга Багдасарова</cp:lastModifiedBy>
  <cp:lastPrinted>2014-02-11T12:20:17Z</cp:lastPrinted>
  <dcterms:created xsi:type="dcterms:W3CDTF">2014-02-06T06:44:41Z</dcterms:created>
  <dcterms:modified xsi:type="dcterms:W3CDTF">2018-03-07T09:56:13Z</dcterms:modified>
</cp:coreProperties>
</file>