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8г" sheetId="1" r:id="rId1"/>
  </sheets>
  <externalReferences>
    <externalReference r:id="rId4"/>
  </externalReferences>
  <definedNames>
    <definedName name="_xlnm.Print_Area" localSheetId="0">'2018г'!$A$1:$F$26</definedName>
  </definedNames>
  <calcPr fullCalcOnLoad="1"/>
</workbook>
</file>

<file path=xl/sharedStrings.xml><?xml version="1.0" encoding="utf-8"?>
<sst xmlns="http://schemas.openxmlformats.org/spreadsheetml/2006/main" count="114" uniqueCount="15">
  <si>
    <t>www.sprosenergo.ru, e-mail: info@sprosenergo.ru</t>
  </si>
  <si>
    <t>за период:</t>
  </si>
  <si>
    <t>Регион</t>
  </si>
  <si>
    <t>Санкт-Петербург</t>
  </si>
  <si>
    <t>Всего</t>
  </si>
  <si>
    <t>СН1</t>
  </si>
  <si>
    <t>ВН</t>
  </si>
  <si>
    <t>СН2</t>
  </si>
  <si>
    <t>НН</t>
  </si>
  <si>
    <t>Ленинградская область</t>
  </si>
  <si>
    <t>ИНН/ КПП 7802456200/ 780601001</t>
  </si>
  <si>
    <t>195176, г. Санкт-Петербург, ул. Панфилова д.16А лит.А</t>
  </si>
  <si>
    <t>Тел./факс: +7 (812) 249-91-91/222-96-93</t>
  </si>
  <si>
    <t>ОО «Сетевое предприятие «РОСЭНЕРГО»</t>
  </si>
  <si>
    <t>Информация об объеме недопоставленной 
в результате аварийных отключений электрической энергии, кВт*ч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</si>
</sst>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 horizontal="right"/>
    </xf>
    <xf numFmtId="0" fontId="37" fillId="33" borderId="0" xfId="0" applyFont="1" applyFill="1" applyAlignment="1">
      <alignment horizontal="right"/>
    </xf>
    <xf numFmtId="14" fontId="37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7" fillId="33" borderId="11" xfId="0" applyFont="1" applyFill="1" applyBorder="1" applyAlignment="1">
      <alignment horizontal="center" vertical="center"/>
    </xf>
    <xf numFmtId="4" fontId="27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&#1054;&#1058;&#1063;&#1045;&#1058;&#1053;&#1054;&#1057;&#1058;&#1068;\&#1055;&#1086;&#1082;&#1072;&#1079;&#1072;&#1090;&#1077;&#1083;&#1080;%20&#1085;&#1072;&#1076;&#1077;&#1078;&#1085;&#1086;&#1089;&#1090;&#1080;%20&#1080;%20&#1082;&#1072;&#1095;&#1077;&#1089;&#1090;&#1074;&#1072;\&#1060;&#1086;&#1088;&#1084;&#1072;%208.1%20(11)%20&#1076;&#1083;&#1103;%20&#1079;&#1072;&#1087;&#1086;&#1083;&#1085;&#1077;&#1085;&#1080;&#1103;%20&#1087;%2011%20&#1073;%20&#1057;&#1090;&#1072;&#1085;&#1076;&#1072;&#1088;&#1090;&#1086;&#1074;%20&#1056;&#1072;&#1089;&#1082;&#1088;&#1099;&#1090;&#1080;&#1103;%20(&#1086;&#1073;&#1098;&#1077;&#1084;%20&#1085;&#1077;&#1076;&#1086;&#1087;&#1086;&#1089;&#1090;.&#1101;&#110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ЛО"/>
      <sheetName val="Отчет СПб"/>
      <sheetName val="Лист2"/>
    </sheetNames>
    <sheetDataSet>
      <sheetData sheetId="0">
        <row r="11">
          <cell r="AB11">
            <v>37.252459016393445</v>
          </cell>
        </row>
        <row r="12">
          <cell r="AB12">
            <v>259.81967213114757</v>
          </cell>
        </row>
        <row r="13">
          <cell r="AB13">
            <v>133.11748633879782</v>
          </cell>
        </row>
        <row r="14">
          <cell r="AB14">
            <v>2.356079234972678</v>
          </cell>
        </row>
        <row r="15">
          <cell r="AB15">
            <v>6.475751366120218</v>
          </cell>
        </row>
        <row r="16">
          <cell r="AB16">
            <v>847.662568306011</v>
          </cell>
        </row>
        <row r="17">
          <cell r="AB17">
            <v>7889.285642076503</v>
          </cell>
        </row>
        <row r="19">
          <cell r="AB19">
            <v>1132.7868852459017</v>
          </cell>
        </row>
        <row r="20">
          <cell r="AB20">
            <v>58.1407494145199</v>
          </cell>
        </row>
        <row r="21">
          <cell r="AB21">
            <v>1992.5794467213116</v>
          </cell>
        </row>
        <row r="22">
          <cell r="AB22">
            <v>110.92008196721311</v>
          </cell>
        </row>
        <row r="23">
          <cell r="AB23">
            <v>249.5701844262295</v>
          </cell>
        </row>
        <row r="24">
          <cell r="AB24">
            <v>14.97421106557377</v>
          </cell>
        </row>
        <row r="25">
          <cell r="AB25">
            <v>1923.068068647541</v>
          </cell>
        </row>
        <row r="26">
          <cell r="AB26">
            <v>130.61004098360655</v>
          </cell>
        </row>
        <row r="27">
          <cell r="AB27">
            <v>28.481250000000003</v>
          </cell>
        </row>
        <row r="31">
          <cell r="AB31">
            <v>669.25125</v>
          </cell>
        </row>
      </sheetData>
      <sheetData sheetId="1">
        <row r="11">
          <cell r="AB11">
            <v>1990.9373879927896</v>
          </cell>
        </row>
        <row r="12">
          <cell r="AB12">
            <v>303.42753136200076</v>
          </cell>
        </row>
        <row r="13">
          <cell r="AB13">
            <v>1990.9373879927896</v>
          </cell>
        </row>
        <row r="14">
          <cell r="AB14">
            <v>393.96482974909566</v>
          </cell>
        </row>
        <row r="15">
          <cell r="AB15">
            <v>1331.728046594954</v>
          </cell>
        </row>
        <row r="16">
          <cell r="AB16">
            <v>410.042898745511</v>
          </cell>
        </row>
        <row r="17">
          <cell r="AB17">
            <v>188.16129032257666</v>
          </cell>
        </row>
        <row r="18">
          <cell r="AB18">
            <v>494.5077284946237</v>
          </cell>
        </row>
        <row r="19">
          <cell r="AB19">
            <v>152.02822580645162</v>
          </cell>
        </row>
        <row r="20">
          <cell r="AB20">
            <v>2373.6370967741937</v>
          </cell>
        </row>
        <row r="21">
          <cell r="AB21">
            <v>583.7278113799293</v>
          </cell>
        </row>
        <row r="22">
          <cell r="AB22">
            <v>1094.531660692952</v>
          </cell>
        </row>
        <row r="23">
          <cell r="AB23">
            <v>949.1730137395449</v>
          </cell>
        </row>
        <row r="24">
          <cell r="AB24">
            <v>265.61021505376345</v>
          </cell>
        </row>
        <row r="25">
          <cell r="AB25">
            <v>575.3240860215053</v>
          </cell>
        </row>
        <row r="26">
          <cell r="AB26">
            <v>455.127688172043</v>
          </cell>
        </row>
        <row r="27">
          <cell r="AB27">
            <v>983.5109139784947</v>
          </cell>
        </row>
        <row r="33">
          <cell r="AB33">
            <v>5903.563116898148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pane ySplit="5" topLeftCell="A33" activePane="bottomLeft" state="frozen"/>
      <selection pane="topLeft" activeCell="A1" sqref="A1"/>
      <selection pane="bottomLeft" activeCell="L49" sqref="L49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13</v>
      </c>
    </row>
    <row r="2" spans="1:6" ht="11.25" customHeight="1">
      <c r="A2" s="1"/>
      <c r="B2" s="1"/>
      <c r="C2" s="1"/>
      <c r="D2" s="1"/>
      <c r="E2" s="1"/>
      <c r="F2" s="2" t="s">
        <v>10</v>
      </c>
    </row>
    <row r="3" spans="1:6" ht="11.25" customHeight="1">
      <c r="A3" s="1"/>
      <c r="B3" s="1"/>
      <c r="C3" s="1"/>
      <c r="D3" s="1"/>
      <c r="E3" s="1"/>
      <c r="F3" s="2" t="s">
        <v>11</v>
      </c>
    </row>
    <row r="4" spans="1:6" ht="11.25" customHeight="1">
      <c r="A4" s="1"/>
      <c r="B4" s="1"/>
      <c r="C4" s="1"/>
      <c r="D4" s="1"/>
      <c r="E4" s="1"/>
      <c r="F4" s="2" t="s">
        <v>12</v>
      </c>
    </row>
    <row r="5" spans="1:6" ht="11.25" customHeight="1">
      <c r="A5" s="3"/>
      <c r="B5" s="3"/>
      <c r="C5" s="3"/>
      <c r="D5" s="3"/>
      <c r="E5" s="3"/>
      <c r="F5" s="4" t="s">
        <v>0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2" t="s">
        <v>14</v>
      </c>
      <c r="B7" s="12"/>
      <c r="C7" s="12"/>
      <c r="D7" s="12"/>
      <c r="E7" s="12"/>
      <c r="F7" s="1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1</v>
      </c>
      <c r="E9" s="6">
        <v>43101</v>
      </c>
      <c r="F9" s="6">
        <v>43131</v>
      </c>
    </row>
    <row r="10" spans="1:6" ht="18" customHeight="1">
      <c r="A10" s="8" t="s">
        <v>2</v>
      </c>
      <c r="B10" s="7" t="s">
        <v>6</v>
      </c>
      <c r="C10" s="7" t="s">
        <v>5</v>
      </c>
      <c r="D10" s="7" t="s">
        <v>7</v>
      </c>
      <c r="E10" s="10" t="s">
        <v>8</v>
      </c>
      <c r="F10" s="11" t="s">
        <v>4</v>
      </c>
    </row>
    <row r="11" spans="1:6" ht="18" customHeight="1">
      <c r="A11" s="7" t="s">
        <v>3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2" spans="1:6" ht="15">
      <c r="A12" s="7" t="s">
        <v>9</v>
      </c>
      <c r="B12" s="9">
        <v>0</v>
      </c>
      <c r="C12" s="9">
        <v>0</v>
      </c>
      <c r="D12" s="9">
        <v>0</v>
      </c>
      <c r="E12" s="9">
        <v>0</v>
      </c>
      <c r="F12" s="9">
        <f>SUM(B12:E12)</f>
        <v>0</v>
      </c>
    </row>
    <row r="14" spans="1:6" ht="15">
      <c r="A14" s="1"/>
      <c r="B14" s="1"/>
      <c r="D14" s="5" t="s">
        <v>1</v>
      </c>
      <c r="E14" s="6">
        <v>43132</v>
      </c>
      <c r="F14" s="6">
        <v>43159</v>
      </c>
    </row>
    <row r="15" spans="1:6" ht="15">
      <c r="A15" s="8" t="s">
        <v>2</v>
      </c>
      <c r="B15" s="7" t="s">
        <v>6</v>
      </c>
      <c r="C15" s="7" t="s">
        <v>5</v>
      </c>
      <c r="D15" s="7" t="s">
        <v>7</v>
      </c>
      <c r="E15" s="10" t="s">
        <v>8</v>
      </c>
      <c r="F15" s="11" t="s">
        <v>4</v>
      </c>
    </row>
    <row r="16" spans="1:6" ht="15">
      <c r="A16" s="7" t="s">
        <v>3</v>
      </c>
      <c r="B16" s="9">
        <v>0</v>
      </c>
      <c r="C16" s="9">
        <v>0</v>
      </c>
      <c r="D16" s="9">
        <f>'[1]Отчет СПб'!$AB$11+'[1]Отчет СПб'!$AB$12+'[1]Отчет СПб'!$AB$13+'[1]Отчет СПб'!$AB$14+'[1]Отчет СПб'!$AB$15+'[1]Отчет СПб'!$AB$16+'[1]Отчет СПб'!$AB$17+'[1]Отчет СПб'!$AB$18</f>
        <v>7103.707101254341</v>
      </c>
      <c r="E16" s="9">
        <v>0</v>
      </c>
      <c r="F16" s="9">
        <f>SUM(B16:E16)</f>
        <v>7103.707101254341</v>
      </c>
    </row>
    <row r="17" spans="1:6" ht="15">
      <c r="A17" s="7" t="s">
        <v>9</v>
      </c>
      <c r="B17" s="9">
        <v>0</v>
      </c>
      <c r="C17" s="9">
        <v>0</v>
      </c>
      <c r="D17" s="9">
        <v>0</v>
      </c>
      <c r="E17" s="9">
        <v>0</v>
      </c>
      <c r="F17" s="9">
        <f>SUM(B17:E17)</f>
        <v>0</v>
      </c>
    </row>
    <row r="19" spans="1:6" ht="15">
      <c r="A19" s="1"/>
      <c r="B19" s="1"/>
      <c r="D19" s="5" t="s">
        <v>1</v>
      </c>
      <c r="E19" s="6">
        <v>43160</v>
      </c>
      <c r="F19" s="6">
        <v>43190</v>
      </c>
    </row>
    <row r="20" spans="1:6" ht="15">
      <c r="A20" s="8" t="s">
        <v>2</v>
      </c>
      <c r="B20" s="7" t="s">
        <v>6</v>
      </c>
      <c r="C20" s="7" t="s">
        <v>5</v>
      </c>
      <c r="D20" s="7" t="s">
        <v>7</v>
      </c>
      <c r="E20" s="10" t="s">
        <v>8</v>
      </c>
      <c r="F20" s="11" t="s">
        <v>4</v>
      </c>
    </row>
    <row r="21" spans="1:6" ht="15">
      <c r="A21" s="7" t="s">
        <v>3</v>
      </c>
      <c r="B21" s="9">
        <v>0</v>
      </c>
      <c r="C21" s="9">
        <v>0</v>
      </c>
      <c r="D21" s="9">
        <f>'[1]Отчет СПб'!$AB$19+'[1]Отчет СПб'!$AB$20+'[1]Отчет СПб'!$AB$21</f>
        <v>3109.3931339605747</v>
      </c>
      <c r="E21" s="9">
        <v>0</v>
      </c>
      <c r="F21" s="9">
        <f>SUM(B21:E21)</f>
        <v>3109.3931339605747</v>
      </c>
    </row>
    <row r="22" spans="1:6" ht="15">
      <c r="A22" s="7" t="s">
        <v>9</v>
      </c>
      <c r="B22" s="9">
        <v>0</v>
      </c>
      <c r="C22" s="9">
        <v>0</v>
      </c>
      <c r="D22" s="9">
        <v>0</v>
      </c>
      <c r="E22" s="9">
        <v>0</v>
      </c>
      <c r="F22" s="9">
        <f>SUM(B22:E22)</f>
        <v>0</v>
      </c>
    </row>
    <row r="24" spans="1:6" ht="15">
      <c r="A24" s="1"/>
      <c r="B24" s="1"/>
      <c r="D24" s="5" t="s">
        <v>1</v>
      </c>
      <c r="E24" s="6">
        <v>43191</v>
      </c>
      <c r="F24" s="6">
        <v>43220</v>
      </c>
    </row>
    <row r="25" spans="1:6" ht="15">
      <c r="A25" s="8" t="s">
        <v>2</v>
      </c>
      <c r="B25" s="7" t="s">
        <v>6</v>
      </c>
      <c r="C25" s="7" t="s">
        <v>5</v>
      </c>
      <c r="D25" s="7" t="s">
        <v>7</v>
      </c>
      <c r="E25" s="10" t="s">
        <v>8</v>
      </c>
      <c r="F25" s="11" t="s">
        <v>4</v>
      </c>
    </row>
    <row r="26" spans="1:6" ht="15">
      <c r="A26" s="7" t="s">
        <v>3</v>
      </c>
      <c r="B26" s="9">
        <v>0</v>
      </c>
      <c r="C26" s="9">
        <v>0</v>
      </c>
      <c r="D26" s="9">
        <f>'[1]Отчет СПб'!$AB$22</f>
        <v>1094.531660692952</v>
      </c>
      <c r="E26" s="9">
        <v>0</v>
      </c>
      <c r="F26" s="9">
        <f>SUM(B26:E26)</f>
        <v>1094.531660692952</v>
      </c>
    </row>
    <row r="27" spans="1:6" ht="15">
      <c r="A27" s="7" t="s">
        <v>9</v>
      </c>
      <c r="B27" s="9">
        <v>0</v>
      </c>
      <c r="C27" s="9">
        <v>0</v>
      </c>
      <c r="D27" s="9">
        <v>0</v>
      </c>
      <c r="E27" s="9">
        <v>0</v>
      </c>
      <c r="F27" s="9">
        <f>SUM(B27:E27)</f>
        <v>0</v>
      </c>
    </row>
    <row r="29" spans="1:6" ht="15">
      <c r="A29" s="1"/>
      <c r="B29" s="1"/>
      <c r="D29" s="5" t="s">
        <v>1</v>
      </c>
      <c r="E29" s="6">
        <v>43221</v>
      </c>
      <c r="F29" s="6">
        <v>43251</v>
      </c>
    </row>
    <row r="30" spans="1:6" ht="15">
      <c r="A30" s="8" t="s">
        <v>2</v>
      </c>
      <c r="B30" s="7" t="s">
        <v>6</v>
      </c>
      <c r="C30" s="7" t="s">
        <v>5</v>
      </c>
      <c r="D30" s="7" t="s">
        <v>7</v>
      </c>
      <c r="E30" s="10" t="s">
        <v>8</v>
      </c>
      <c r="F30" s="11" t="s">
        <v>4</v>
      </c>
    </row>
    <row r="31" spans="1:6" ht="15">
      <c r="A31" s="7" t="s">
        <v>3</v>
      </c>
      <c r="B31" s="9">
        <v>0</v>
      </c>
      <c r="C31" s="9">
        <v>0</v>
      </c>
      <c r="D31" s="9">
        <f>'[1]Отчет СПб'!$AB$23+'[1]Отчет СПб'!$AB$24</f>
        <v>1214.7832287933084</v>
      </c>
      <c r="E31" s="9">
        <v>0</v>
      </c>
      <c r="F31" s="9">
        <f>SUM(B31:E31)</f>
        <v>1214.7832287933084</v>
      </c>
    </row>
    <row r="32" spans="1:6" ht="15">
      <c r="A32" s="7" t="s">
        <v>9</v>
      </c>
      <c r="B32" s="9">
        <v>0</v>
      </c>
      <c r="C32" s="9">
        <v>0</v>
      </c>
      <c r="D32" s="9">
        <v>0</v>
      </c>
      <c r="E32" s="9">
        <v>0</v>
      </c>
      <c r="F32" s="9">
        <f>SUM(B32:E32)</f>
        <v>0</v>
      </c>
    </row>
    <row r="34" spans="1:6" ht="15">
      <c r="A34" s="1"/>
      <c r="B34" s="1"/>
      <c r="D34" s="5" t="s">
        <v>1</v>
      </c>
      <c r="E34" s="6">
        <v>43252</v>
      </c>
      <c r="F34" s="6">
        <v>43281</v>
      </c>
    </row>
    <row r="35" spans="1:6" ht="15">
      <c r="A35" s="8" t="s">
        <v>2</v>
      </c>
      <c r="B35" s="7" t="s">
        <v>6</v>
      </c>
      <c r="C35" s="7" t="s">
        <v>5</v>
      </c>
      <c r="D35" s="7" t="s">
        <v>7</v>
      </c>
      <c r="E35" s="10" t="s">
        <v>8</v>
      </c>
      <c r="F35" s="11" t="s">
        <v>4</v>
      </c>
    </row>
    <row r="36" spans="1:6" ht="15">
      <c r="A36" s="7" t="s">
        <v>3</v>
      </c>
      <c r="B36" s="9">
        <v>0</v>
      </c>
      <c r="C36" s="9">
        <v>0</v>
      </c>
      <c r="D36" s="9">
        <v>0</v>
      </c>
      <c r="E36" s="9">
        <v>0</v>
      </c>
      <c r="F36" s="9">
        <f>SUM(B36:E36)</f>
        <v>0</v>
      </c>
    </row>
    <row r="37" spans="1:6" ht="15">
      <c r="A37" s="7" t="s">
        <v>9</v>
      </c>
      <c r="B37" s="9">
        <v>0</v>
      </c>
      <c r="C37" s="9">
        <v>0</v>
      </c>
      <c r="D37" s="9">
        <f>'[1]Отчет ЛО'!$AB$11</f>
        <v>37.252459016393445</v>
      </c>
      <c r="E37" s="9">
        <v>0</v>
      </c>
      <c r="F37" s="9">
        <f>SUM(B37:E37)</f>
        <v>37.252459016393445</v>
      </c>
    </row>
    <row r="39" spans="1:6" ht="15">
      <c r="A39" s="1"/>
      <c r="B39" s="1"/>
      <c r="D39" s="5" t="s">
        <v>1</v>
      </c>
      <c r="E39" s="6">
        <v>43282</v>
      </c>
      <c r="F39" s="6">
        <v>43312</v>
      </c>
    </row>
    <row r="40" spans="1:6" ht="15">
      <c r="A40" s="8" t="s">
        <v>2</v>
      </c>
      <c r="B40" s="7" t="s">
        <v>6</v>
      </c>
      <c r="C40" s="7" t="s">
        <v>5</v>
      </c>
      <c r="D40" s="7" t="s">
        <v>7</v>
      </c>
      <c r="E40" s="10" t="s">
        <v>8</v>
      </c>
      <c r="F40" s="11" t="s">
        <v>4</v>
      </c>
    </row>
    <row r="41" spans="1:6" ht="15">
      <c r="A41" s="7" t="s">
        <v>3</v>
      </c>
      <c r="B41" s="9">
        <v>0</v>
      </c>
      <c r="C41" s="9">
        <v>0</v>
      </c>
      <c r="D41" s="9">
        <v>0</v>
      </c>
      <c r="E41" s="9">
        <v>0</v>
      </c>
      <c r="F41" s="9">
        <f>SUM(B41:E41)</f>
        <v>0</v>
      </c>
    </row>
    <row r="42" spans="1:6" ht="15">
      <c r="A42" s="7" t="s">
        <v>9</v>
      </c>
      <c r="B42" s="9">
        <v>0</v>
      </c>
      <c r="C42" s="9">
        <v>0</v>
      </c>
      <c r="D42" s="9">
        <f>'[1]Отчет ЛО'!$AB$12+'[1]Отчет ЛО'!$AB$13</f>
        <v>392.9371584699454</v>
      </c>
      <c r="E42" s="9">
        <v>0</v>
      </c>
      <c r="F42" s="9">
        <f>SUM(B42:E42)</f>
        <v>392.9371584699454</v>
      </c>
    </row>
    <row r="44" spans="1:6" ht="15">
      <c r="A44" s="1"/>
      <c r="B44" s="1"/>
      <c r="D44" s="5" t="s">
        <v>1</v>
      </c>
      <c r="E44" s="6">
        <v>43313</v>
      </c>
      <c r="F44" s="6">
        <v>43343</v>
      </c>
    </row>
    <row r="45" spans="1:6" ht="15">
      <c r="A45" s="8" t="s">
        <v>2</v>
      </c>
      <c r="B45" s="7" t="s">
        <v>6</v>
      </c>
      <c r="C45" s="7" t="s">
        <v>5</v>
      </c>
      <c r="D45" s="7" t="s">
        <v>7</v>
      </c>
      <c r="E45" s="10" t="s">
        <v>8</v>
      </c>
      <c r="F45" s="11" t="s">
        <v>4</v>
      </c>
    </row>
    <row r="46" spans="1:6" ht="15">
      <c r="A46" s="7" t="s">
        <v>3</v>
      </c>
      <c r="B46" s="9">
        <v>0</v>
      </c>
      <c r="C46" s="9">
        <v>0</v>
      </c>
      <c r="D46" s="9">
        <f>'[1]Отчет СПб'!$AB$25+'[1]Отчет СПб'!$AB$26</f>
        <v>1030.4517741935483</v>
      </c>
      <c r="E46" s="9">
        <v>0</v>
      </c>
      <c r="F46" s="9">
        <f>SUM(B46:E46)</f>
        <v>1030.4517741935483</v>
      </c>
    </row>
    <row r="47" spans="1:6" ht="15">
      <c r="A47" s="7" t="s">
        <v>9</v>
      </c>
      <c r="B47" s="9">
        <v>0</v>
      </c>
      <c r="C47" s="9">
        <v>0</v>
      </c>
      <c r="D47" s="9">
        <f>'[1]Отчет ЛО'!$AB$14+'[1]Отчет ЛО'!$AB$15+'[1]Отчет ЛО'!$AB$16+'[1]Отчет ЛО'!$AB$17</f>
        <v>8745.780040983607</v>
      </c>
      <c r="E47" s="9">
        <v>0</v>
      </c>
      <c r="F47" s="9">
        <f>SUM(B47:E47)</f>
        <v>8745.780040983607</v>
      </c>
    </row>
    <row r="49" spans="1:6" ht="15">
      <c r="A49" s="1"/>
      <c r="B49" s="1"/>
      <c r="D49" s="5" t="s">
        <v>1</v>
      </c>
      <c r="E49" s="6">
        <v>43344</v>
      </c>
      <c r="F49" s="6">
        <v>43373</v>
      </c>
    </row>
    <row r="50" spans="1:6" ht="15">
      <c r="A50" s="8" t="s">
        <v>2</v>
      </c>
      <c r="B50" s="7" t="s">
        <v>6</v>
      </c>
      <c r="C50" s="7" t="s">
        <v>5</v>
      </c>
      <c r="D50" s="7" t="s">
        <v>7</v>
      </c>
      <c r="E50" s="10" t="s">
        <v>8</v>
      </c>
      <c r="F50" s="11" t="s">
        <v>4</v>
      </c>
    </row>
    <row r="51" spans="1:6" ht="15">
      <c r="A51" s="7" t="s">
        <v>3</v>
      </c>
      <c r="B51" s="9">
        <v>0</v>
      </c>
      <c r="C51" s="9">
        <v>0</v>
      </c>
      <c r="D51" s="9">
        <v>0</v>
      </c>
      <c r="E51" s="9">
        <v>0</v>
      </c>
      <c r="F51" s="9">
        <f>SUM(B51:E51)</f>
        <v>0</v>
      </c>
    </row>
    <row r="52" spans="1:6" ht="15">
      <c r="A52" s="7" t="s">
        <v>9</v>
      </c>
      <c r="B52" s="9">
        <v>0</v>
      </c>
      <c r="C52" s="9">
        <v>0</v>
      </c>
      <c r="D52" s="9">
        <f>'[1]Отчет ЛО'!$AB$19+'[1]Отчет ЛО'!$AB$20</f>
        <v>1190.9276346604215</v>
      </c>
      <c r="E52" s="9">
        <v>0</v>
      </c>
      <c r="F52" s="9">
        <f>SUM(B52:E52)</f>
        <v>1190.9276346604215</v>
      </c>
    </row>
    <row r="54" spans="1:6" ht="15">
      <c r="A54" s="1"/>
      <c r="B54" s="1"/>
      <c r="D54" s="5" t="s">
        <v>1</v>
      </c>
      <c r="E54" s="6">
        <v>43374</v>
      </c>
      <c r="F54" s="6">
        <v>43404</v>
      </c>
    </row>
    <row r="55" spans="1:6" ht="15">
      <c r="A55" s="8" t="s">
        <v>2</v>
      </c>
      <c r="B55" s="7" t="s">
        <v>6</v>
      </c>
      <c r="C55" s="7" t="s">
        <v>5</v>
      </c>
      <c r="D55" s="7" t="s">
        <v>7</v>
      </c>
      <c r="E55" s="10" t="s">
        <v>8</v>
      </c>
      <c r="F55" s="11" t="s">
        <v>4</v>
      </c>
    </row>
    <row r="56" spans="1:6" ht="15">
      <c r="A56" s="7" t="s">
        <v>3</v>
      </c>
      <c r="B56" s="9">
        <v>0</v>
      </c>
      <c r="C56" s="9">
        <v>0</v>
      </c>
      <c r="D56" s="9">
        <f>'[1]Отчет СПб'!$AB$27</f>
        <v>983.5109139784947</v>
      </c>
      <c r="E56" s="9">
        <v>0</v>
      </c>
      <c r="F56" s="9">
        <f>SUM(B56:E56)</f>
        <v>983.5109139784947</v>
      </c>
    </row>
    <row r="57" spans="1:6" ht="15">
      <c r="A57" s="7" t="s">
        <v>9</v>
      </c>
      <c r="B57" s="9">
        <v>0</v>
      </c>
      <c r="C57" s="9">
        <v>0</v>
      </c>
      <c r="D57" s="9">
        <f>'[1]Отчет ЛО'!$AB$21+'[1]Отчет ЛО'!$AB$22+'[1]Отчет ЛО'!$AB$23+'[1]Отчет ЛО'!$AB$24+'[1]Отчет ЛО'!$AB$25+'[1]Отчет ЛО'!$AB$26</f>
        <v>4421.722033811475</v>
      </c>
      <c r="E57" s="9">
        <v>0</v>
      </c>
      <c r="F57" s="9">
        <f>SUM(B57:E57)</f>
        <v>4421.722033811475</v>
      </c>
    </row>
    <row r="59" spans="1:6" ht="15">
      <c r="A59" s="1"/>
      <c r="B59" s="1"/>
      <c r="D59" s="5" t="s">
        <v>1</v>
      </c>
      <c r="E59" s="6">
        <v>43405</v>
      </c>
      <c r="F59" s="6">
        <v>43434</v>
      </c>
    </row>
    <row r="60" spans="1:6" ht="15">
      <c r="A60" s="8" t="s">
        <v>2</v>
      </c>
      <c r="B60" s="7" t="s">
        <v>6</v>
      </c>
      <c r="C60" s="7" t="s">
        <v>5</v>
      </c>
      <c r="D60" s="7" t="s">
        <v>7</v>
      </c>
      <c r="E60" s="10" t="s">
        <v>8</v>
      </c>
      <c r="F60" s="11" t="s">
        <v>4</v>
      </c>
    </row>
    <row r="61" spans="1:6" ht="15">
      <c r="A61" s="7" t="s">
        <v>3</v>
      </c>
      <c r="B61" s="9">
        <v>0</v>
      </c>
      <c r="C61" s="9">
        <v>0</v>
      </c>
      <c r="D61" s="9">
        <f>'[1]Отчет СПб'!$AB$33</f>
        <v>5903.563116898148</v>
      </c>
      <c r="E61" s="9">
        <v>0</v>
      </c>
      <c r="F61" s="9">
        <f>SUM(B61:E61)</f>
        <v>5903.563116898148</v>
      </c>
    </row>
    <row r="62" spans="1:6" ht="15">
      <c r="A62" s="7" t="s">
        <v>9</v>
      </c>
      <c r="B62" s="9">
        <v>0</v>
      </c>
      <c r="C62" s="9">
        <v>0</v>
      </c>
      <c r="D62" s="9">
        <f>'[1]Отчет ЛО'!$AB$27</f>
        <v>28.481250000000003</v>
      </c>
      <c r="E62" s="9">
        <v>0</v>
      </c>
      <c r="F62" s="9">
        <f>SUM(B62:E62)</f>
        <v>28.481250000000003</v>
      </c>
    </row>
    <row r="64" spans="1:6" ht="15">
      <c r="A64" s="1"/>
      <c r="B64" s="1"/>
      <c r="D64" s="5" t="s">
        <v>1</v>
      </c>
      <c r="E64" s="6">
        <v>43435</v>
      </c>
      <c r="F64" s="6">
        <v>43465</v>
      </c>
    </row>
    <row r="65" spans="1:6" ht="15">
      <c r="A65" s="8" t="s">
        <v>2</v>
      </c>
      <c r="B65" s="7" t="s">
        <v>6</v>
      </c>
      <c r="C65" s="7" t="s">
        <v>5</v>
      </c>
      <c r="D65" s="7" t="s">
        <v>7</v>
      </c>
      <c r="E65" s="10" t="s">
        <v>8</v>
      </c>
      <c r="F65" s="11" t="s">
        <v>4</v>
      </c>
    </row>
    <row r="66" spans="1:6" ht="15">
      <c r="A66" s="7" t="s">
        <v>3</v>
      </c>
      <c r="B66" s="9">
        <v>0</v>
      </c>
      <c r="C66" s="9">
        <v>0</v>
      </c>
      <c r="D66" s="9">
        <v>0</v>
      </c>
      <c r="E66" s="9">
        <v>0</v>
      </c>
      <c r="F66" s="9">
        <f>SUM(B66:E66)</f>
        <v>0</v>
      </c>
    </row>
    <row r="67" spans="1:6" ht="15">
      <c r="A67" s="7" t="s">
        <v>9</v>
      </c>
      <c r="B67" s="9">
        <v>0</v>
      </c>
      <c r="C67" s="9">
        <v>0</v>
      </c>
      <c r="D67" s="9">
        <f>'[1]Отчет ЛО'!$AB$31</f>
        <v>669.25125</v>
      </c>
      <c r="E67" s="9">
        <v>0</v>
      </c>
      <c r="F67" s="9">
        <f>SUM(B67:E67)</f>
        <v>669.25125</v>
      </c>
    </row>
  </sheetData>
  <sheetProtection/>
  <mergeCells count="1">
    <mergeCell ref="A7:F7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2015-04-30T10:41:37Z</cp:lastPrinted>
  <dcterms:created xsi:type="dcterms:W3CDTF">2013-10-15T05:27:43Z</dcterms:created>
  <dcterms:modified xsi:type="dcterms:W3CDTF">2019-02-07T13:40:05Z</dcterms:modified>
  <cp:category/>
  <cp:version/>
  <cp:contentType/>
  <cp:contentStatus/>
</cp:coreProperties>
</file>