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105"/>
  </bookViews>
  <sheets>
    <sheet name="1.1" sheetId="4" r:id="rId1"/>
    <sheet name="1.2." sheetId="7" r:id="rId2"/>
    <sheet name="1.3." sheetId="9" r:id="rId3"/>
    <sheet name="1.4." sheetId="10" r:id="rId4"/>
    <sheet name="2.3." sheetId="12" r:id="rId5"/>
    <sheet name="3.1." sheetId="13" r:id="rId6"/>
    <sheet name="3.2." sheetId="14" r:id="rId7"/>
    <sheet name="3.4." sheetId="15" r:id="rId8"/>
    <sheet name="4.1." sheetId="16" r:id="rId9"/>
    <sheet name="4.2." sheetId="17" r:id="rId10"/>
    <sheet name="4.3." sheetId="18" r:id="rId11"/>
    <sheet name="4.6." sheetId="19" r:id="rId12"/>
    <sheet name="4.7." sheetId="20" r:id="rId13"/>
    <sheet name="4.9." sheetId="21" r:id="rId14"/>
  </sheets>
  <definedNames>
    <definedName name="_xlnm.Print_Area" localSheetId="0">'1.1'!$A$1:$I$38</definedName>
    <definedName name="_xlnm.Print_Area" localSheetId="2">'1.3.'!$A$1:$E$35</definedName>
    <definedName name="_xlnm.Print_Area" localSheetId="6">'3.2.'!$A$1:$B$4</definedName>
  </definedNames>
  <calcPr calcId="125725"/>
</workbook>
</file>

<file path=xl/calcChain.xml><?xml version="1.0" encoding="utf-8"?>
<calcChain xmlns="http://schemas.openxmlformats.org/spreadsheetml/2006/main">
  <c r="D8" i="18"/>
  <c r="C8" i="21"/>
  <c r="C7"/>
  <c r="E9" i="16"/>
  <c r="D7"/>
  <c r="H33" i="4" l="1"/>
  <c r="H34"/>
  <c r="H35"/>
  <c r="H36"/>
  <c r="C7" i="16"/>
  <c r="I14" i="21" l="1"/>
  <c r="I12"/>
  <c r="D18" l="1"/>
  <c r="E18"/>
  <c r="F18"/>
  <c r="G18"/>
  <c r="H18"/>
  <c r="J18"/>
  <c r="K18"/>
  <c r="L18"/>
  <c r="M18"/>
  <c r="H12" i="4" l="1"/>
  <c r="I38" l="1"/>
  <c r="H38"/>
  <c r="I37"/>
  <c r="H37"/>
  <c r="I36"/>
  <c r="I35"/>
  <c r="I34"/>
  <c r="I33"/>
  <c r="I32"/>
  <c r="H32"/>
  <c r="I31"/>
  <c r="H31"/>
  <c r="I30"/>
  <c r="I24" s="1"/>
  <c r="H30"/>
  <c r="I29"/>
  <c r="H29"/>
  <c r="I28"/>
  <c r="I25" s="1"/>
  <c r="H28"/>
  <c r="I27"/>
  <c r="H27"/>
  <c r="I26" l="1"/>
  <c r="H25"/>
  <c r="H24"/>
  <c r="H26"/>
  <c r="H18" l="1"/>
  <c r="E12" i="16" l="1"/>
  <c r="R18" i="15" l="1"/>
  <c r="R17"/>
  <c r="R16"/>
  <c r="R14"/>
  <c r="R12"/>
  <c r="R11"/>
  <c r="R10"/>
  <c r="R9"/>
  <c r="R8"/>
  <c r="I20" i="4"/>
  <c r="H20"/>
  <c r="I19"/>
  <c r="H19"/>
  <c r="I18"/>
  <c r="I17"/>
  <c r="H17"/>
  <c r="I16"/>
  <c r="H16"/>
  <c r="I15"/>
  <c r="H15"/>
  <c r="I14"/>
  <c r="H14"/>
  <c r="I13"/>
  <c r="H13"/>
  <c r="I12"/>
  <c r="I11"/>
  <c r="H11"/>
  <c r="I10"/>
  <c r="H10"/>
  <c r="I9"/>
  <c r="H9"/>
  <c r="G6"/>
  <c r="F6"/>
  <c r="E6"/>
  <c r="D6"/>
  <c r="I8" l="1"/>
  <c r="I7"/>
  <c r="E7" i="16"/>
  <c r="H6" i="4"/>
  <c r="I6"/>
  <c r="H8"/>
  <c r="H7"/>
  <c r="C10" i="21" l="1"/>
  <c r="C18" s="1"/>
  <c r="I18"/>
</calcChain>
</file>

<file path=xl/sharedStrings.xml><?xml version="1.0" encoding="utf-8"?>
<sst xmlns="http://schemas.openxmlformats.org/spreadsheetml/2006/main" count="890" uniqueCount="204">
  <si>
    <t>Уровень напряжения</t>
  </si>
  <si>
    <t>Категория надежности</t>
  </si>
  <si>
    <t>динамика</t>
  </si>
  <si>
    <t>Юридические лица шт.</t>
  </si>
  <si>
    <t>Физические лица шт.</t>
  </si>
  <si>
    <t>Всего</t>
  </si>
  <si>
    <t>1кат</t>
  </si>
  <si>
    <t>2кат</t>
  </si>
  <si>
    <t>3кат</t>
  </si>
  <si>
    <t>BH</t>
  </si>
  <si>
    <t>CH1</t>
  </si>
  <si>
    <t>CH2</t>
  </si>
  <si>
    <t>Юридические лица</t>
  </si>
  <si>
    <t>№ п/п</t>
  </si>
  <si>
    <t>Наименование</t>
  </si>
  <si>
    <t>1.</t>
  </si>
  <si>
    <t>1.1.</t>
  </si>
  <si>
    <t>1.1.1.</t>
  </si>
  <si>
    <t>ВН</t>
  </si>
  <si>
    <t>1.1.2.</t>
  </si>
  <si>
    <t>СН1</t>
  </si>
  <si>
    <t>1.1.3.</t>
  </si>
  <si>
    <t>СН2</t>
  </si>
  <si>
    <t>1.1.4.</t>
  </si>
  <si>
    <t>НН</t>
  </si>
  <si>
    <t>1.2.</t>
  </si>
  <si>
    <t>1.2.1.</t>
  </si>
  <si>
    <t>1.2.2.</t>
  </si>
  <si>
    <t>1.2.3.</t>
  </si>
  <si>
    <t>1.3.</t>
  </si>
  <si>
    <t>1.3.1.</t>
  </si>
  <si>
    <t>Физические лица</t>
  </si>
  <si>
    <t>1.3.2.</t>
  </si>
  <si>
    <t>Количество точек поставки всего</t>
  </si>
  <si>
    <t>Количество точек поставки, оборудованных приборами учета</t>
  </si>
  <si>
    <t>Вводные устройства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</si>
  <si>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</si>
  <si>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</si>
  <si>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220 кВ</t>
  </si>
  <si>
    <t>110 кВ</t>
  </si>
  <si>
    <t>35 кВ</t>
  </si>
  <si>
    <t>Длина воздушных линий, км</t>
  </si>
  <si>
    <t>1.4.</t>
  </si>
  <si>
    <t>2.</t>
  </si>
  <si>
    <t>Длина кабельных линий, км</t>
  </si>
  <si>
    <t>2.1.</t>
  </si>
  <si>
    <t>2.2.</t>
  </si>
  <si>
    <t>2.3.</t>
  </si>
  <si>
    <t>2.4.</t>
  </si>
  <si>
    <t>3.</t>
  </si>
  <si>
    <t>Количество подстанций, в т.ч.</t>
  </si>
  <si>
    <t>3.1.</t>
  </si>
  <si>
    <t>3.2.</t>
  </si>
  <si>
    <t>35 кв</t>
  </si>
  <si>
    <t>3.3.</t>
  </si>
  <si>
    <t>6 (10) кВ</t>
  </si>
  <si>
    <t>Износ, %*</t>
  </si>
  <si>
    <t>-</t>
  </si>
  <si>
    <t>Воздушные линии</t>
  </si>
  <si>
    <t>Кабельные линии</t>
  </si>
  <si>
    <t>1.2.4.</t>
  </si>
  <si>
    <t>Подстанции</t>
  </si>
  <si>
    <t>1.3.3.</t>
  </si>
  <si>
    <t>1.3.4.</t>
  </si>
  <si>
    <t>Показатель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</si>
  <si>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</si>
  <si>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</si>
  <si>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</si>
  <si>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</si>
  <si>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</si>
  <si>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</si>
  <si>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</si>
  <si>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</si>
  <si>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Изме-нение,</t>
  </si>
  <si>
    <t xml:space="preserve">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</si>
  <si>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</si>
  <si>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</si>
  <si>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</si>
  <si>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</si>
  <si>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</si>
  <si>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</si>
  <si>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</si>
  <si>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</si>
  <si>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</si>
  <si>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</si>
  <si>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</si>
  <si>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</si>
  <si>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</si>
  <si>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прочее (указать)</t>
  </si>
  <si>
    <t>3.4.</t>
  </si>
  <si>
    <t>организация коммерческого учета электрической энергии</t>
  </si>
  <si>
    <t>на заключение договора на оказание услуг по передаче электрической энергии</t>
  </si>
  <si>
    <t>по технологическому присоединению</t>
  </si>
  <si>
    <t>Заявка на оказание услуг</t>
  </si>
  <si>
    <t>2.6.</t>
  </si>
  <si>
    <t>техническое обслуживание объектов электросетевого хозяйства</t>
  </si>
  <si>
    <t>2.5.</t>
  </si>
  <si>
    <t>качество обслуживания</t>
  </si>
  <si>
    <t>коммерческий учет электрической энергии</t>
  </si>
  <si>
    <t>осуществление технологического присоединения</t>
  </si>
  <si>
    <t>качество электрической энергии</t>
  </si>
  <si>
    <t>2.1.2.</t>
  </si>
  <si>
    <t>качество услуг по передаче электрической энергии</t>
  </si>
  <si>
    <t>2.1.1.</t>
  </si>
  <si>
    <t>оказание услуг по передаче электрической энергии, в том числе:</t>
  </si>
  <si>
    <t>Жалобы</t>
  </si>
  <si>
    <t>1.6.</t>
  </si>
  <si>
    <t>техническое обслуживание электросетевых объектов</t>
  </si>
  <si>
    <t>1.5.</t>
  </si>
  <si>
    <t>оказание услуг по передаче электрической энергии</t>
  </si>
  <si>
    <t>Всего обращений потребителей, в том числе:</t>
  </si>
  <si>
    <t>Изме-нение, %</t>
  </si>
  <si>
    <t>Прочее</t>
  </si>
  <si>
    <t>Письменная форма с использованием почтовой связи</t>
  </si>
  <si>
    <t>Электронная форма с использованием сети Интернет</t>
  </si>
  <si>
    <t>Заочная форма с использованием телефонной связи</t>
  </si>
  <si>
    <t>Очная форма</t>
  </si>
  <si>
    <t>Формы обслуживания</t>
  </si>
  <si>
    <t>Категории обращений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</si>
  <si>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</si>
  <si>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</si>
  <si>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</si>
  <si>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</si>
  <si>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</si>
  <si>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</si>
  <si>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</si>
  <si>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</si>
  <si>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</si>
  <si>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 xml:space="preserve">Количество сторонних организаций на территории офиса обслуживания </t>
  </si>
  <si>
    <t>нет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</si>
  <si>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</si>
  <si>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</si>
  <si>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</si>
  <si>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</si>
  <si>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</si>
  <si>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</si>
  <si>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</si>
  <si>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</si>
  <si>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</si>
  <si>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</si>
  <si>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</si>
  <si>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</si>
  <si>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Мероприятия не проводились.</t>
  </si>
  <si>
    <t>Дата обращения</t>
  </si>
  <si>
    <t>Форма обращения</t>
  </si>
  <si>
    <t>Обращения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</si>
  <si>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</si>
  <si>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</si>
  <si>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</si>
  <si>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</si>
  <si>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Техническое обслуживание электросетевых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</si>
  <si>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</si>
  <si>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</si>
  <si>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</si>
  <si>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</si>
  <si>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</si>
  <si>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</si>
  <si>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</si>
  <si>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</si>
  <si>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</si>
  <si>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</si>
  <si>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</si>
  <si>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</si>
  <si>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ООО «Сетевое предприятие «Росэнерго» </t>
  </si>
  <si>
    <t>Прием заявок на оказание услуг по передаче электрической энергии, эксплуатационного обслуживания,  технологического присоединения</t>
  </si>
  <si>
    <t xml:space="preserve"> info@sprosenergo.ru</t>
  </si>
  <si>
    <t>8 (812) 249-91-91</t>
  </si>
  <si>
    <t>195176, Россия, г. Санкт-Петербург, ул.Панфилова, д.16А, лит.А</t>
  </si>
  <si>
    <t>пн. - пт. 09.00 - 18.00 перерыв  с 13.00 - 14.00</t>
  </si>
  <si>
    <t xml:space="preserve">1.1. Информация о количестве потребителей услуг ООО «Сетевое предприятие «Росэнерго» с разбивкой по уровням напряжения, категориям надежности потребителей и типу потребителей </t>
  </si>
  <si>
    <t xml:space="preserve">НН </t>
  </si>
  <si>
    <t>5=4-3</t>
  </si>
  <si>
    <t>4.</t>
  </si>
  <si>
    <t>5.</t>
  </si>
  <si>
    <t>СПб</t>
  </si>
  <si>
    <t>ЛО</t>
  </si>
  <si>
    <t>ООО «Сетевое предприятие «Росэнерго» на территории СПб</t>
  </si>
  <si>
    <t>ООО «Сетевое предприятие «Росэнерго» на территории ЛО</t>
  </si>
  <si>
    <t>* В данном разделе раскрыта иформация в отношении электросетевого оборудования, принадлежащего ООО «Сетевое предприятие «Росэнерго» на правах собственности.</t>
  </si>
  <si>
    <t xml:space="preserve">   ООО «Сетевое предприятие «Росэнерго» регулярно проводит опросы на тему удовлетворенности потребителей качеством обслуживания, в частности по оказанию услуг по передаче электрической энергии и эксплуатационному обслуживанию электрических сетей.
    В рамках исполнения Единых стандартов качества обслуживания  сетевыми организациями потребителей услуг сетевых организаций, за отчетный период не выявлено нареканий относительно качества обслуживания со стороны потребителей ООО "Сетевое предприятие "Росэнерго".</t>
  </si>
  <si>
    <t>1. Выделен единый бесплатный абонентский номер телефона для обращений потребителей услуг по технологическому присоединению.
2. В целях оперативного получения потребителями консультаций и услуг по технологическому присоединению создана форма обратной связи на официальном сайте организации.
3. На официальном сайте организации размещены все необходимые типовые документы для подачи заявки на технологическое присоединение и заключение договора об осуществлении технологического присоединения.</t>
  </si>
  <si>
    <t>Очное обращение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</si>
  <si>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</si>
  <si>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</si>
  <si>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</si>
  <si>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2018 год</t>
  </si>
  <si>
    <t>Информация о качестве обслуживания потребителей услуг
ООО «Сетевое предприятие «Росэнерго» за 2019 год
Раздел 1. Общая информация о сетевой организации</t>
  </si>
  <si>
    <t>2019 год</t>
  </si>
  <si>
    <t>Информация о качестве обслуживания потребителей услуг
ООО «Сетевое предприятие «Росэнерго» за 2019 год
Раздел 1. Общая информация о сетевой организации
1.2. Количество точек поставки и точек поставки, оборудованных приборами учета электроэнергии</t>
  </si>
  <si>
    <t>Информация о качестве обслуживания потребителей услуг
ООО «Сетевое предприятие «Росэнерго» за 2019 год
Раздел 1. Общая информация о сетевой организации
1.3. Информация об объектах электросетевого хозяйства сетевой организации</t>
  </si>
  <si>
    <t>Информация о качестве обслуживания потребителей услуг
ООО «Сетевое предприятие «Росэнерго» за 2019 год
Раздел 2. Информация о качестве услуг по передаче электрической энергии
2.3.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</si>
  <si>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Информация о качестве обслуживания потребителей услуг
ООО «Сетевое предприятие «Росэнерго» за 2019 год
Раздел 3. Информация о качестве услуг по технологическому присоединению
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</t>
  </si>
  <si>
    <t>Информация о качестве обслуживания потребителей услуг
ООО «Сетевое предприятие «Росэнерго» за 2019 год
Раздел 3. Информация о качестве услуг по технологическому присоединению
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</si>
  <si>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Информация о качестве обслуживания потребителей услуг
ООО «Сетевое предприятие «Росэнерго» за 2019 год
Раздел 3. Информация о качестве услуг по технологическому присоединению
3.4. Сведения о качестве услуг по технологическому присоединению к электрическим сетям сетевой организации</t>
  </si>
  <si>
    <t>Информация о качестве обслуживания потребителей услуг
ООО «Сетевое предприятие «Росэнерго» за 2019 год
Раздел 4. Качество обслуживания
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</t>
  </si>
  <si>
    <t>Информация о качестве обслуживания потребителей услуг
ООО «Сетевое предприятие «Росэнерго» за 2019 год
Раздел 4. Качество обслуживания
4.2. Информация о деятельности офисов обслуживания потребителей</t>
  </si>
  <si>
    <t>Информация о качестве обслуживания потребителей услуг
ООО «Сетевое предприятие «Росэнерго» за 2019 год
Раздел 4. Качество обслуживания
4.3. Информация о заочном обслуживании потребителей посредством телефонной связи</t>
  </si>
  <si>
    <t>Информация о качестве обслуживания потребителей услуг
ООО «Сетевое предприятие «Росэнерго» за 2019 год
Раздел 4. Качество обслуживания
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действий)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</t>
  </si>
  <si>
    <t>Информация о качестве обслуживания потребителей услуг
ООО «Сетевое предприятие «Росэнерго» за 2019 год
Раздел 4. Качество обслуживания
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</si>
  <si>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Информация о качестве обслуживания потребителей услуг
ООО «Сетевое предприятие «Росэнерго» за 2019 год
Раздел 4. Качество обслуживания
4.9. Информация по обращениям потребителей</t>
  </si>
  <si>
    <t>Информация о качестве обслуживания потребителей услуг
ООО «Сетевое предприятие «Росэнерго» за 2019 год
Раздел 1. Общая информация о сетевой организации
1.4. Уровень физического износа объектов электросетевого хозяйства сетевой организации</t>
  </si>
  <si>
    <t>8-800-505-01-23
8-812-925-55-76</t>
  </si>
  <si>
    <t>Итого за 2019 г.</t>
  </si>
  <si>
    <t xml:space="preserve">          В целях повышения качества оказания услуг по передаче электрической энергии, ООО."Сетевое предприятие "Росэнерго" проводило ремонтные работы в отчетном периоде согласно утвержденной адресной программе ремонтов, а также программе в области энергосбережения и повышения энергетической эффективности.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</si>
</sst>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i/>
      <sz val="12"/>
      <color theme="1" tint="0.34998626667073579"/>
      <name val="Times New Roman"/>
      <family val="1"/>
      <charset val="204"/>
    </font>
    <font>
      <u/>
      <sz val="11"/>
      <color theme="1" tint="0.34998626667073579"/>
      <name val="Times New Roman"/>
      <family val="1"/>
      <charset val="204"/>
    </font>
    <font>
      <b/>
      <sz val="9"/>
      <color theme="1" tint="0.34998626667073579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4" applyFont="1"/>
    <xf numFmtId="0" fontId="8" fillId="0" borderId="0" xfId="1" applyFont="1" applyFill="1" applyBorder="1"/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7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justify" vertical="center" wrapText="1"/>
    </xf>
    <xf numFmtId="0" fontId="10" fillId="0" borderId="1" xfId="4" applyFont="1" applyFill="1" applyBorder="1" applyAlignment="1">
      <alignment horizontal="right" vertical="center" wrapText="1"/>
    </xf>
    <xf numFmtId="0" fontId="11" fillId="3" borderId="1" xfId="4" applyFont="1" applyFill="1" applyBorder="1" applyAlignment="1">
      <alignment horizontal="justify" vertical="center" wrapText="1"/>
    </xf>
    <xf numFmtId="0" fontId="11" fillId="3" borderId="1" xfId="4" applyFont="1" applyFill="1" applyBorder="1" applyAlignment="1">
      <alignment horizontal="right" vertical="center" wrapText="1"/>
    </xf>
    <xf numFmtId="49" fontId="10" fillId="0" borderId="0" xfId="4" applyNumberFormat="1" applyFont="1"/>
    <xf numFmtId="0" fontId="7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justify" vertical="center" wrapText="1"/>
    </xf>
    <xf numFmtId="1" fontId="10" fillId="0" borderId="1" xfId="4" applyNumberFormat="1" applyFont="1" applyBorder="1" applyAlignment="1">
      <alignment horizontal="right" vertical="center" wrapText="1"/>
    </xf>
    <xf numFmtId="0" fontId="12" fillId="0" borderId="1" xfId="4" applyFont="1" applyBorder="1" applyAlignment="1">
      <alignment horizontal="justify" vertical="center" wrapText="1"/>
    </xf>
    <xf numFmtId="1" fontId="12" fillId="3" borderId="1" xfId="4" applyNumberFormat="1" applyFont="1" applyFill="1" applyBorder="1" applyAlignment="1">
      <alignment horizontal="right" vertical="center" wrapText="1"/>
    </xf>
    <xf numFmtId="164" fontId="10" fillId="0" borderId="1" xfId="4" applyNumberFormat="1" applyFont="1" applyBorder="1" applyAlignment="1">
      <alignment horizontal="right" vertical="center" wrapText="1"/>
    </xf>
    <xf numFmtId="164" fontId="12" fillId="3" borderId="1" xfId="4" applyNumberFormat="1" applyFont="1" applyFill="1" applyBorder="1" applyAlignment="1">
      <alignment horizontal="right" vertical="center" wrapText="1"/>
    </xf>
    <xf numFmtId="0" fontId="10" fillId="0" borderId="1" xfId="4" applyFont="1" applyBorder="1" applyAlignment="1">
      <alignment horizontal="right" vertical="center" wrapText="1"/>
    </xf>
    <xf numFmtId="4" fontId="12" fillId="3" borderId="1" xfId="4" applyNumberFormat="1" applyFont="1" applyFill="1" applyBorder="1" applyAlignment="1">
      <alignment horizontal="right" vertical="center" wrapText="1"/>
    </xf>
    <xf numFmtId="0" fontId="12" fillId="3" borderId="1" xfId="4" applyFont="1" applyFill="1" applyBorder="1" applyAlignment="1">
      <alignment horizontal="right" vertical="center" wrapText="1"/>
    </xf>
    <xf numFmtId="164" fontId="10" fillId="0" borderId="0" xfId="4" applyNumberFormat="1" applyFont="1"/>
    <xf numFmtId="0" fontId="10" fillId="0" borderId="0" xfId="4" applyFont="1" applyFill="1"/>
    <xf numFmtId="0" fontId="7" fillId="0" borderId="0" xfId="4" applyFont="1" applyFill="1"/>
    <xf numFmtId="10" fontId="10" fillId="0" borderId="1" xfId="8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1" fontId="10" fillId="0" borderId="1" xfId="4" applyNumberFormat="1" applyFont="1" applyBorder="1"/>
    <xf numFmtId="0" fontId="12" fillId="0" borderId="1" xfId="4" applyFont="1" applyBorder="1" applyAlignment="1">
      <alignment horizontal="center" vertical="center" wrapText="1"/>
    </xf>
    <xf numFmtId="1" fontId="12" fillId="0" borderId="1" xfId="4" applyNumberFormat="1" applyFont="1" applyBorder="1"/>
    <xf numFmtId="164" fontId="10" fillId="0" borderId="1" xfId="4" applyNumberFormat="1" applyFont="1" applyBorder="1"/>
    <xf numFmtId="164" fontId="12" fillId="0" borderId="1" xfId="4" applyNumberFormat="1" applyFont="1" applyBorder="1"/>
    <xf numFmtId="2" fontId="10" fillId="0" borderId="1" xfId="4" applyNumberFormat="1" applyFont="1" applyBorder="1"/>
    <xf numFmtId="2" fontId="12" fillId="0" borderId="1" xfId="4" applyNumberFormat="1" applyFont="1" applyBorder="1"/>
    <xf numFmtId="49" fontId="7" fillId="0" borderId="1" xfId="4" applyNumberFormat="1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/>
    </xf>
    <xf numFmtId="49" fontId="11" fillId="3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/>
    </xf>
    <xf numFmtId="0" fontId="7" fillId="0" borderId="0" xfId="4" applyFont="1" applyAlignment="1">
      <alignment vertical="top" wrapText="1"/>
    </xf>
    <xf numFmtId="0" fontId="7" fillId="0" borderId="5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justify" vertical="center" wrapText="1"/>
    </xf>
    <xf numFmtId="0" fontId="10" fillId="0" borderId="2" xfId="4" applyFont="1" applyBorder="1" applyAlignment="1">
      <alignment horizontal="right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justify" vertical="center" wrapText="1"/>
    </xf>
    <xf numFmtId="0" fontId="10" fillId="0" borderId="3" xfId="4" applyFont="1" applyBorder="1" applyAlignment="1">
      <alignment horizontal="right" vertical="center" wrapText="1"/>
    </xf>
    <xf numFmtId="0" fontId="7" fillId="0" borderId="12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justify" vertical="center" wrapText="1"/>
    </xf>
    <xf numFmtId="0" fontId="10" fillId="0" borderId="4" xfId="4" applyFont="1" applyBorder="1" applyAlignment="1">
      <alignment horizontal="right" vertical="center" wrapText="1"/>
    </xf>
    <xf numFmtId="0" fontId="10" fillId="0" borderId="1" xfId="4" applyFont="1" applyBorder="1" applyAlignment="1">
      <alignment vertical="center" wrapText="1"/>
    </xf>
    <xf numFmtId="16" fontId="10" fillId="0" borderId="1" xfId="4" applyNumberFormat="1" applyFont="1" applyBorder="1" applyAlignment="1">
      <alignment horizontal="center" vertical="center" wrapText="1"/>
    </xf>
    <xf numFmtId="9" fontId="10" fillId="0" borderId="1" xfId="4" applyNumberFormat="1" applyFont="1" applyFill="1" applyBorder="1" applyAlignment="1">
      <alignment horizontal="right" vertical="center" wrapText="1"/>
    </xf>
    <xf numFmtId="9" fontId="10" fillId="0" borderId="1" xfId="6" applyFont="1" applyBorder="1" applyAlignment="1">
      <alignment horizontal="right" vertical="center" wrapText="1"/>
    </xf>
    <xf numFmtId="0" fontId="10" fillId="0" borderId="0" xfId="4" applyFont="1" applyBorder="1"/>
    <xf numFmtId="9" fontId="10" fillId="0" borderId="0" xfId="6" applyFont="1" applyBorder="1" applyAlignment="1">
      <alignment vertical="center" wrapText="1"/>
    </xf>
    <xf numFmtId="9" fontId="10" fillId="0" borderId="1" xfId="4" applyNumberFormat="1" applyFont="1" applyBorder="1" applyAlignment="1">
      <alignment horizontal="right" vertical="center" wrapText="1"/>
    </xf>
    <xf numFmtId="14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top" wrapText="1"/>
    </xf>
    <xf numFmtId="0" fontId="9" fillId="2" borderId="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4" applyFont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/>
    </xf>
    <xf numFmtId="0" fontId="7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vertical="top"/>
    </xf>
    <xf numFmtId="0" fontId="10" fillId="0" borderId="0" xfId="4" applyFont="1" applyFill="1" applyAlignment="1">
      <alignment horizontal="justify" vertical="top" wrapText="1"/>
    </xf>
    <xf numFmtId="0" fontId="10" fillId="0" borderId="0" xfId="4" applyFont="1" applyFill="1" applyAlignment="1">
      <alignment horizontal="justify" vertical="top"/>
    </xf>
    <xf numFmtId="0" fontId="10" fillId="0" borderId="0" xfId="4" applyFont="1" applyBorder="1" applyAlignment="1">
      <alignment horizontal="justify" vertical="top" wrapText="1"/>
    </xf>
    <xf numFmtId="0" fontId="7" fillId="0" borderId="1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top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left" vertical="top" wrapText="1"/>
    </xf>
    <xf numFmtId="0" fontId="10" fillId="0" borderId="0" xfId="4" applyFont="1" applyAlignment="1">
      <alignment horizontal="left" vertical="top"/>
    </xf>
    <xf numFmtId="0" fontId="5" fillId="0" borderId="0" xfId="4" applyFont="1" applyAlignment="1">
      <alignment horizontal="justify" vertical="top" wrapText="1"/>
    </xf>
    <xf numFmtId="0" fontId="5" fillId="0" borderId="0" xfId="4" applyFont="1" applyAlignment="1">
      <alignment horizontal="justify" vertical="top"/>
    </xf>
    <xf numFmtId="0" fontId="7" fillId="0" borderId="1" xfId="4" applyFont="1" applyFill="1" applyBorder="1" applyAlignment="1">
      <alignment horizontal="center"/>
    </xf>
  </cellXfs>
  <cellStyles count="9">
    <cellStyle name="Normal" xfId="2"/>
    <cellStyle name="Гиперссылка" xfId="7" builtinId="8"/>
    <cellStyle name="Обычный" xfId="0" builtinId="0"/>
    <cellStyle name="Обычный 2" xfId="1"/>
    <cellStyle name="Обычный 2 2" xfId="5"/>
    <cellStyle name="Обычный 3" xfId="3"/>
    <cellStyle name="Обычный 4" xfId="4"/>
    <cellStyle name="Процентный" xfId="8" builtinId="5"/>
    <cellStyle name="Процентный 2" xfId="6"/>
  </cellStyles>
  <dxfs count="0"/>
  <tableStyles count="0" defaultTableStyle="TableStyleMedium9" defaultPivotStyle="PivotStyleLight16"/>
  <colors>
    <mruColors>
      <color rgb="FF0000FF"/>
      <color rgb="FF00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nesk.s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15" zoomScaleNormal="100" zoomScaleSheetLayoutView="115" workbookViewId="0">
      <selection activeCell="F26" sqref="F26"/>
    </sheetView>
  </sheetViews>
  <sheetFormatPr defaultColWidth="9.140625" defaultRowHeight="12.75"/>
  <cols>
    <col min="1" max="1" width="18.140625" style="2" customWidth="1"/>
    <col min="2" max="2" width="15.5703125" style="2" customWidth="1"/>
    <col min="3" max="9" width="15.140625" style="2" customWidth="1"/>
    <col min="10" max="16384" width="9.140625" style="2"/>
  </cols>
  <sheetData>
    <row r="1" spans="1:9" ht="67.5" customHeight="1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30.75" customHeight="1">
      <c r="A2" s="77" t="s">
        <v>169</v>
      </c>
      <c r="B2" s="77"/>
      <c r="C2" s="77"/>
      <c r="D2" s="77"/>
      <c r="E2" s="77"/>
      <c r="F2" s="77"/>
      <c r="G2" s="77"/>
      <c r="H2" s="77"/>
      <c r="I2" s="77"/>
    </row>
    <row r="3" spans="1:9" ht="12" customHeight="1">
      <c r="A3" s="76" t="s">
        <v>174</v>
      </c>
      <c r="B3" s="76"/>
      <c r="C3" s="76"/>
      <c r="D3" s="76"/>
      <c r="E3" s="76"/>
      <c r="F3" s="76"/>
      <c r="G3" s="76"/>
      <c r="H3" s="76"/>
      <c r="I3" s="76"/>
    </row>
    <row r="4" spans="1:9">
      <c r="A4" s="72" t="s">
        <v>176</v>
      </c>
      <c r="B4" s="72" t="s">
        <v>0</v>
      </c>
      <c r="C4" s="73" t="s">
        <v>1</v>
      </c>
      <c r="D4" s="73" t="s">
        <v>185</v>
      </c>
      <c r="E4" s="73"/>
      <c r="F4" s="73" t="s">
        <v>187</v>
      </c>
      <c r="G4" s="73"/>
      <c r="H4" s="3" t="s">
        <v>2</v>
      </c>
      <c r="I4" s="3" t="s">
        <v>2</v>
      </c>
    </row>
    <row r="5" spans="1:9" ht="25.5">
      <c r="A5" s="72"/>
      <c r="B5" s="72"/>
      <c r="C5" s="73"/>
      <c r="D5" s="3" t="s">
        <v>3</v>
      </c>
      <c r="E5" s="3" t="s">
        <v>4</v>
      </c>
      <c r="F5" s="3" t="s">
        <v>3</v>
      </c>
      <c r="G5" s="3" t="s">
        <v>4</v>
      </c>
      <c r="H5" s="3" t="s">
        <v>3</v>
      </c>
      <c r="I5" s="3" t="s">
        <v>4</v>
      </c>
    </row>
    <row r="6" spans="1:9">
      <c r="A6" s="72"/>
      <c r="B6" s="74" t="s">
        <v>5</v>
      </c>
      <c r="C6" s="4" t="s">
        <v>6</v>
      </c>
      <c r="D6" s="5">
        <f>D9+D12+D15+D18</f>
        <v>0</v>
      </c>
      <c r="E6" s="5">
        <f t="shared" ref="E6:I8" si="0">E9+E12+E15+E18</f>
        <v>0</v>
      </c>
      <c r="F6" s="5">
        <f t="shared" si="0"/>
        <v>0</v>
      </c>
      <c r="G6" s="5">
        <f t="shared" si="0"/>
        <v>0</v>
      </c>
      <c r="H6" s="5">
        <f>H9+H12+H15+H18</f>
        <v>0</v>
      </c>
      <c r="I6" s="5">
        <f t="shared" si="0"/>
        <v>0</v>
      </c>
    </row>
    <row r="7" spans="1:9">
      <c r="A7" s="72"/>
      <c r="B7" s="74"/>
      <c r="C7" s="4" t="s">
        <v>7</v>
      </c>
      <c r="D7" s="5">
        <v>38</v>
      </c>
      <c r="E7" s="5">
        <v>0</v>
      </c>
      <c r="F7" s="5">
        <v>33</v>
      </c>
      <c r="G7" s="5">
        <v>0</v>
      </c>
      <c r="H7" s="5">
        <f t="shared" si="0"/>
        <v>-5</v>
      </c>
      <c r="I7" s="5">
        <f t="shared" si="0"/>
        <v>0</v>
      </c>
    </row>
    <row r="8" spans="1:9">
      <c r="A8" s="72"/>
      <c r="B8" s="74"/>
      <c r="C8" s="4" t="s">
        <v>8</v>
      </c>
      <c r="D8" s="5">
        <v>33</v>
      </c>
      <c r="E8" s="5">
        <v>0</v>
      </c>
      <c r="F8" s="5">
        <v>38</v>
      </c>
      <c r="G8" s="5">
        <v>0</v>
      </c>
      <c r="H8" s="5">
        <f>H11+H14+H17+H20</f>
        <v>5</v>
      </c>
      <c r="I8" s="5">
        <f t="shared" si="0"/>
        <v>0</v>
      </c>
    </row>
    <row r="9" spans="1:9">
      <c r="A9" s="72"/>
      <c r="B9" s="74" t="s">
        <v>9</v>
      </c>
      <c r="C9" s="4" t="s">
        <v>6</v>
      </c>
      <c r="D9" s="6">
        <v>0</v>
      </c>
      <c r="E9" s="6">
        <v>0</v>
      </c>
      <c r="F9" s="6">
        <v>0</v>
      </c>
      <c r="G9" s="6">
        <v>0</v>
      </c>
      <c r="H9" s="5">
        <f t="shared" ref="H9:I20" si="1">F9-D9</f>
        <v>0</v>
      </c>
      <c r="I9" s="5">
        <f t="shared" si="1"/>
        <v>0</v>
      </c>
    </row>
    <row r="10" spans="1:9">
      <c r="A10" s="72"/>
      <c r="B10" s="74"/>
      <c r="C10" s="4" t="s">
        <v>7</v>
      </c>
      <c r="D10" s="6">
        <v>0</v>
      </c>
      <c r="E10" s="6">
        <v>0</v>
      </c>
      <c r="F10" s="6">
        <v>0</v>
      </c>
      <c r="G10" s="6">
        <v>0</v>
      </c>
      <c r="H10" s="5">
        <f t="shared" si="1"/>
        <v>0</v>
      </c>
      <c r="I10" s="5">
        <f t="shared" si="1"/>
        <v>0</v>
      </c>
    </row>
    <row r="11" spans="1:9">
      <c r="A11" s="72"/>
      <c r="B11" s="74"/>
      <c r="C11" s="4" t="s">
        <v>8</v>
      </c>
      <c r="D11" s="6">
        <v>0</v>
      </c>
      <c r="E11" s="6">
        <v>0</v>
      </c>
      <c r="F11" s="6">
        <v>0</v>
      </c>
      <c r="G11" s="6">
        <v>0</v>
      </c>
      <c r="H11" s="5">
        <f t="shared" si="1"/>
        <v>0</v>
      </c>
      <c r="I11" s="5">
        <f t="shared" si="1"/>
        <v>0</v>
      </c>
    </row>
    <row r="12" spans="1:9">
      <c r="A12" s="72"/>
      <c r="B12" s="74" t="s">
        <v>10</v>
      </c>
      <c r="C12" s="4" t="s">
        <v>6</v>
      </c>
      <c r="D12" s="6">
        <v>0</v>
      </c>
      <c r="E12" s="6">
        <v>0</v>
      </c>
      <c r="F12" s="6">
        <v>0</v>
      </c>
      <c r="G12" s="6">
        <v>0</v>
      </c>
      <c r="H12" s="5">
        <f t="shared" si="1"/>
        <v>0</v>
      </c>
      <c r="I12" s="5">
        <f t="shared" si="1"/>
        <v>0</v>
      </c>
    </row>
    <row r="13" spans="1:9">
      <c r="A13" s="72"/>
      <c r="B13" s="74"/>
      <c r="C13" s="4" t="s">
        <v>7</v>
      </c>
      <c r="D13" s="6">
        <v>2</v>
      </c>
      <c r="E13" s="6">
        <v>0</v>
      </c>
      <c r="F13" s="6">
        <v>2</v>
      </c>
      <c r="G13" s="6">
        <v>0</v>
      </c>
      <c r="H13" s="5">
        <f t="shared" si="1"/>
        <v>0</v>
      </c>
      <c r="I13" s="5">
        <f t="shared" si="1"/>
        <v>0</v>
      </c>
    </row>
    <row r="14" spans="1:9">
      <c r="A14" s="72"/>
      <c r="B14" s="74"/>
      <c r="C14" s="4" t="s">
        <v>8</v>
      </c>
      <c r="D14" s="6">
        <v>0</v>
      </c>
      <c r="E14" s="6">
        <v>0</v>
      </c>
      <c r="F14" s="6">
        <v>0</v>
      </c>
      <c r="G14" s="6">
        <v>0</v>
      </c>
      <c r="H14" s="5">
        <f t="shared" si="1"/>
        <v>0</v>
      </c>
      <c r="I14" s="5">
        <f t="shared" si="1"/>
        <v>0</v>
      </c>
    </row>
    <row r="15" spans="1:9">
      <c r="A15" s="72"/>
      <c r="B15" s="74" t="s">
        <v>11</v>
      </c>
      <c r="C15" s="4" t="s">
        <v>6</v>
      </c>
      <c r="D15" s="6">
        <v>0</v>
      </c>
      <c r="E15" s="6">
        <v>0</v>
      </c>
      <c r="F15" s="6">
        <v>0</v>
      </c>
      <c r="G15" s="6">
        <v>0</v>
      </c>
      <c r="H15" s="5">
        <f t="shared" si="1"/>
        <v>0</v>
      </c>
      <c r="I15" s="5">
        <f t="shared" si="1"/>
        <v>0</v>
      </c>
    </row>
    <row r="16" spans="1:9">
      <c r="A16" s="72"/>
      <c r="B16" s="74"/>
      <c r="C16" s="4" t="s">
        <v>7</v>
      </c>
      <c r="D16" s="6">
        <v>36</v>
      </c>
      <c r="E16" s="6">
        <v>0</v>
      </c>
      <c r="F16" s="6">
        <v>31</v>
      </c>
      <c r="G16" s="6">
        <v>0</v>
      </c>
      <c r="H16" s="5">
        <f t="shared" si="1"/>
        <v>-5</v>
      </c>
      <c r="I16" s="5">
        <f t="shared" si="1"/>
        <v>0</v>
      </c>
    </row>
    <row r="17" spans="1:9">
      <c r="A17" s="72"/>
      <c r="B17" s="74"/>
      <c r="C17" s="4" t="s">
        <v>8</v>
      </c>
      <c r="D17" s="6">
        <v>29</v>
      </c>
      <c r="E17" s="6">
        <v>0</v>
      </c>
      <c r="F17" s="6">
        <v>31</v>
      </c>
      <c r="G17" s="6">
        <v>0</v>
      </c>
      <c r="H17" s="5">
        <f t="shared" si="1"/>
        <v>2</v>
      </c>
      <c r="I17" s="5">
        <f t="shared" si="1"/>
        <v>0</v>
      </c>
    </row>
    <row r="18" spans="1:9">
      <c r="A18" s="72"/>
      <c r="B18" s="74" t="s">
        <v>170</v>
      </c>
      <c r="C18" s="4" t="s">
        <v>6</v>
      </c>
      <c r="D18" s="6">
        <v>0</v>
      </c>
      <c r="E18" s="6">
        <v>0</v>
      </c>
      <c r="F18" s="6">
        <v>0</v>
      </c>
      <c r="G18" s="6">
        <v>0</v>
      </c>
      <c r="H18" s="5">
        <f>F18-D18</f>
        <v>0</v>
      </c>
      <c r="I18" s="5">
        <f t="shared" si="1"/>
        <v>0</v>
      </c>
    </row>
    <row r="19" spans="1:9">
      <c r="A19" s="72"/>
      <c r="B19" s="74"/>
      <c r="C19" s="4" t="s">
        <v>7</v>
      </c>
      <c r="D19" s="6">
        <v>0</v>
      </c>
      <c r="E19" s="6">
        <v>0</v>
      </c>
      <c r="F19" s="6">
        <v>0</v>
      </c>
      <c r="G19" s="6">
        <v>0</v>
      </c>
      <c r="H19" s="5">
        <f t="shared" si="1"/>
        <v>0</v>
      </c>
      <c r="I19" s="5">
        <f t="shared" si="1"/>
        <v>0</v>
      </c>
    </row>
    <row r="20" spans="1:9">
      <c r="A20" s="72"/>
      <c r="B20" s="74"/>
      <c r="C20" s="7" t="s">
        <v>8</v>
      </c>
      <c r="D20" s="6">
        <v>4</v>
      </c>
      <c r="E20" s="6">
        <v>0</v>
      </c>
      <c r="F20" s="6">
        <v>7</v>
      </c>
      <c r="G20" s="6">
        <v>0</v>
      </c>
      <c r="H20" s="5">
        <f t="shared" si="1"/>
        <v>3</v>
      </c>
      <c r="I20" s="5">
        <f t="shared" si="1"/>
        <v>0</v>
      </c>
    </row>
    <row r="21" spans="1:9">
      <c r="A21" s="76" t="s">
        <v>175</v>
      </c>
      <c r="B21" s="76"/>
      <c r="C21" s="76"/>
      <c r="D21" s="76"/>
      <c r="E21" s="76"/>
      <c r="F21" s="76"/>
      <c r="G21" s="76"/>
      <c r="H21" s="76"/>
      <c r="I21" s="76"/>
    </row>
    <row r="22" spans="1:9">
      <c r="A22" s="72" t="s">
        <v>177</v>
      </c>
      <c r="B22" s="72" t="s">
        <v>0</v>
      </c>
      <c r="C22" s="73" t="s">
        <v>1</v>
      </c>
      <c r="D22" s="73" t="s">
        <v>185</v>
      </c>
      <c r="E22" s="73"/>
      <c r="F22" s="73" t="s">
        <v>187</v>
      </c>
      <c r="G22" s="73"/>
      <c r="H22" s="3" t="s">
        <v>2</v>
      </c>
      <c r="I22" s="3" t="s">
        <v>2</v>
      </c>
    </row>
    <row r="23" spans="1:9" ht="25.5">
      <c r="A23" s="72"/>
      <c r="B23" s="72"/>
      <c r="C23" s="73"/>
      <c r="D23" s="3" t="s">
        <v>3</v>
      </c>
      <c r="E23" s="3" t="s">
        <v>4</v>
      </c>
      <c r="F23" s="3" t="s">
        <v>3</v>
      </c>
      <c r="G23" s="3" t="s">
        <v>4</v>
      </c>
      <c r="H23" s="3" t="s">
        <v>3</v>
      </c>
      <c r="I23" s="3" t="s">
        <v>4</v>
      </c>
    </row>
    <row r="24" spans="1:9">
      <c r="A24" s="72"/>
      <c r="B24" s="74" t="s">
        <v>5</v>
      </c>
      <c r="C24" s="4" t="s">
        <v>6</v>
      </c>
      <c r="D24" s="5">
        <v>0</v>
      </c>
      <c r="E24" s="5">
        <v>0</v>
      </c>
      <c r="F24" s="5">
        <v>0</v>
      </c>
      <c r="G24" s="5">
        <v>0</v>
      </c>
      <c r="H24" s="5">
        <f>H27+H30+H33+H36</f>
        <v>0</v>
      </c>
      <c r="I24" s="5">
        <f t="shared" ref="I24" si="2">I27+I30+I33+I36</f>
        <v>0</v>
      </c>
    </row>
    <row r="25" spans="1:9">
      <c r="A25" s="72"/>
      <c r="B25" s="74"/>
      <c r="C25" s="4" t="s">
        <v>7</v>
      </c>
      <c r="D25" s="5">
        <v>7</v>
      </c>
      <c r="E25" s="5">
        <v>0</v>
      </c>
      <c r="F25" s="5">
        <v>8</v>
      </c>
      <c r="G25" s="5">
        <v>0</v>
      </c>
      <c r="H25" s="5">
        <f t="shared" ref="H25:I25" si="3">H28+H31+H34+H37</f>
        <v>1</v>
      </c>
      <c r="I25" s="5">
        <f t="shared" si="3"/>
        <v>0</v>
      </c>
    </row>
    <row r="26" spans="1:9">
      <c r="A26" s="72"/>
      <c r="B26" s="74"/>
      <c r="C26" s="4" t="s">
        <v>8</v>
      </c>
      <c r="D26" s="5">
        <v>33</v>
      </c>
      <c r="E26" s="5">
        <v>0</v>
      </c>
      <c r="F26" s="5">
        <v>40</v>
      </c>
      <c r="G26" s="5">
        <v>0</v>
      </c>
      <c r="H26" s="5">
        <f>H29+H32+H35+H38</f>
        <v>7</v>
      </c>
      <c r="I26" s="5">
        <f t="shared" ref="I26" si="4">I29+I32+I35+I38</f>
        <v>0</v>
      </c>
    </row>
    <row r="27" spans="1:9">
      <c r="A27" s="72"/>
      <c r="B27" s="74" t="s">
        <v>9</v>
      </c>
      <c r="C27" s="4" t="s">
        <v>6</v>
      </c>
      <c r="D27" s="6">
        <v>0</v>
      </c>
      <c r="E27" s="6">
        <v>0</v>
      </c>
      <c r="F27" s="6">
        <v>0</v>
      </c>
      <c r="G27" s="6">
        <v>0</v>
      </c>
      <c r="H27" s="5">
        <f t="shared" ref="H27:H36" si="5">F27-D27</f>
        <v>0</v>
      </c>
      <c r="I27" s="5">
        <f t="shared" ref="I27:I38" si="6">G27-E27</f>
        <v>0</v>
      </c>
    </row>
    <row r="28" spans="1:9">
      <c r="A28" s="72"/>
      <c r="B28" s="74"/>
      <c r="C28" s="4" t="s">
        <v>7</v>
      </c>
      <c r="D28" s="6">
        <v>0</v>
      </c>
      <c r="E28" s="6">
        <v>0</v>
      </c>
      <c r="F28" s="6">
        <v>0</v>
      </c>
      <c r="G28" s="6">
        <v>0</v>
      </c>
      <c r="H28" s="5">
        <f t="shared" si="5"/>
        <v>0</v>
      </c>
      <c r="I28" s="5">
        <f t="shared" si="6"/>
        <v>0</v>
      </c>
    </row>
    <row r="29" spans="1:9">
      <c r="A29" s="72"/>
      <c r="B29" s="74"/>
      <c r="C29" s="4" t="s">
        <v>8</v>
      </c>
      <c r="D29" s="6">
        <v>0</v>
      </c>
      <c r="E29" s="6">
        <v>0</v>
      </c>
      <c r="F29" s="6">
        <v>0</v>
      </c>
      <c r="G29" s="6">
        <v>0</v>
      </c>
      <c r="H29" s="5">
        <f t="shared" si="5"/>
        <v>0</v>
      </c>
      <c r="I29" s="5">
        <f t="shared" si="6"/>
        <v>0</v>
      </c>
    </row>
    <row r="30" spans="1:9">
      <c r="A30" s="72"/>
      <c r="B30" s="74" t="s">
        <v>10</v>
      </c>
      <c r="C30" s="4" t="s">
        <v>6</v>
      </c>
      <c r="D30" s="6">
        <v>0</v>
      </c>
      <c r="E30" s="6">
        <v>0</v>
      </c>
      <c r="F30" s="6">
        <v>0</v>
      </c>
      <c r="G30" s="6">
        <v>0</v>
      </c>
      <c r="H30" s="5">
        <f t="shared" si="5"/>
        <v>0</v>
      </c>
      <c r="I30" s="5">
        <f t="shared" si="6"/>
        <v>0</v>
      </c>
    </row>
    <row r="31" spans="1:9">
      <c r="A31" s="72"/>
      <c r="B31" s="74"/>
      <c r="C31" s="4" t="s">
        <v>7</v>
      </c>
      <c r="D31" s="6">
        <v>0</v>
      </c>
      <c r="E31" s="6">
        <v>0</v>
      </c>
      <c r="F31" s="6">
        <v>0</v>
      </c>
      <c r="G31" s="6">
        <v>0</v>
      </c>
      <c r="H31" s="5">
        <f t="shared" si="5"/>
        <v>0</v>
      </c>
      <c r="I31" s="5">
        <f t="shared" si="6"/>
        <v>0</v>
      </c>
    </row>
    <row r="32" spans="1:9">
      <c r="A32" s="72"/>
      <c r="B32" s="74"/>
      <c r="C32" s="4" t="s">
        <v>8</v>
      </c>
      <c r="D32" s="6">
        <v>0</v>
      </c>
      <c r="E32" s="6">
        <v>0</v>
      </c>
      <c r="F32" s="6">
        <v>0</v>
      </c>
      <c r="G32" s="6">
        <v>0</v>
      </c>
      <c r="H32" s="5">
        <f t="shared" si="5"/>
        <v>0</v>
      </c>
      <c r="I32" s="5">
        <f t="shared" si="6"/>
        <v>0</v>
      </c>
    </row>
    <row r="33" spans="1:9">
      <c r="A33" s="72"/>
      <c r="B33" s="74" t="s">
        <v>11</v>
      </c>
      <c r="C33" s="4" t="s">
        <v>6</v>
      </c>
      <c r="D33" s="6">
        <v>0</v>
      </c>
      <c r="E33" s="6">
        <v>0</v>
      </c>
      <c r="F33" s="6">
        <v>0</v>
      </c>
      <c r="G33" s="6">
        <v>0</v>
      </c>
      <c r="H33" s="5">
        <f t="shared" si="5"/>
        <v>0</v>
      </c>
      <c r="I33" s="5">
        <f t="shared" si="6"/>
        <v>0</v>
      </c>
    </row>
    <row r="34" spans="1:9">
      <c r="A34" s="72"/>
      <c r="B34" s="74"/>
      <c r="C34" s="4" t="s">
        <v>7</v>
      </c>
      <c r="D34" s="6">
        <v>7</v>
      </c>
      <c r="E34" s="6">
        <v>0</v>
      </c>
      <c r="F34" s="6">
        <v>8</v>
      </c>
      <c r="G34" s="6">
        <v>0</v>
      </c>
      <c r="H34" s="5">
        <f t="shared" si="5"/>
        <v>1</v>
      </c>
      <c r="I34" s="5">
        <f t="shared" si="6"/>
        <v>0</v>
      </c>
    </row>
    <row r="35" spans="1:9">
      <c r="A35" s="72"/>
      <c r="B35" s="74"/>
      <c r="C35" s="4" t="s">
        <v>8</v>
      </c>
      <c r="D35" s="6">
        <v>28</v>
      </c>
      <c r="E35" s="6">
        <v>0</v>
      </c>
      <c r="F35" s="6">
        <v>35</v>
      </c>
      <c r="G35" s="6">
        <v>0</v>
      </c>
      <c r="H35" s="5">
        <f t="shared" si="5"/>
        <v>7</v>
      </c>
      <c r="I35" s="5">
        <f t="shared" si="6"/>
        <v>0</v>
      </c>
    </row>
    <row r="36" spans="1:9">
      <c r="A36" s="72"/>
      <c r="B36" s="74" t="s">
        <v>170</v>
      </c>
      <c r="C36" s="4" t="s">
        <v>6</v>
      </c>
      <c r="D36" s="6">
        <v>0</v>
      </c>
      <c r="E36" s="6">
        <v>0</v>
      </c>
      <c r="F36" s="6">
        <v>0</v>
      </c>
      <c r="G36" s="6">
        <v>0</v>
      </c>
      <c r="H36" s="5">
        <f t="shared" si="5"/>
        <v>0</v>
      </c>
      <c r="I36" s="5">
        <f t="shared" si="6"/>
        <v>0</v>
      </c>
    </row>
    <row r="37" spans="1:9">
      <c r="A37" s="72"/>
      <c r="B37" s="74"/>
      <c r="C37" s="4" t="s">
        <v>7</v>
      </c>
      <c r="D37" s="6">
        <v>0</v>
      </c>
      <c r="E37" s="6">
        <v>0</v>
      </c>
      <c r="F37" s="6">
        <v>0</v>
      </c>
      <c r="G37" s="6">
        <v>0</v>
      </c>
      <c r="H37" s="5">
        <f t="shared" ref="H37:H38" si="7">F37-D37</f>
        <v>0</v>
      </c>
      <c r="I37" s="5">
        <f t="shared" si="6"/>
        <v>0</v>
      </c>
    </row>
    <row r="38" spans="1:9">
      <c r="A38" s="72"/>
      <c r="B38" s="74"/>
      <c r="C38" s="7" t="s">
        <v>8</v>
      </c>
      <c r="D38" s="6">
        <v>5</v>
      </c>
      <c r="E38" s="6">
        <v>0</v>
      </c>
      <c r="F38" s="6">
        <v>5</v>
      </c>
      <c r="G38" s="6">
        <v>0</v>
      </c>
      <c r="H38" s="5">
        <f t="shared" si="7"/>
        <v>0</v>
      </c>
      <c r="I38" s="5">
        <f t="shared" si="6"/>
        <v>0</v>
      </c>
    </row>
  </sheetData>
  <mergeCells count="24">
    <mergeCell ref="A1:I1"/>
    <mergeCell ref="A3:I3"/>
    <mergeCell ref="A21:I21"/>
    <mergeCell ref="B18:B20"/>
    <mergeCell ref="A2:I2"/>
    <mergeCell ref="A4:A20"/>
    <mergeCell ref="B4:B5"/>
    <mergeCell ref="C4:C5"/>
    <mergeCell ref="D4:E4"/>
    <mergeCell ref="F4:G4"/>
    <mergeCell ref="B6:B8"/>
    <mergeCell ref="B9:B11"/>
    <mergeCell ref="B12:B14"/>
    <mergeCell ref="B15:B17"/>
    <mergeCell ref="A22:A38"/>
    <mergeCell ref="B22:B23"/>
    <mergeCell ref="C22:C23"/>
    <mergeCell ref="D22:E22"/>
    <mergeCell ref="F22:G22"/>
    <mergeCell ref="B24:B26"/>
    <mergeCell ref="B27:B29"/>
    <mergeCell ref="B30:B32"/>
    <mergeCell ref="B33:B35"/>
    <mergeCell ref="B36:B38"/>
  </mergeCells>
  <pageMargins left="0.70866141732283472" right="0.70866141732283472" top="0.15748031496062992" bottom="0.74803149606299213" header="0.31496062992125984" footer="0.31496062992125984"/>
  <pageSetup paperSize="9" scale="9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="90" zoomScaleNormal="90" workbookViewId="0">
      <selection activeCell="A3" sqref="A3:K6"/>
    </sheetView>
  </sheetViews>
  <sheetFormatPr defaultColWidth="9.140625" defaultRowHeight="15.75"/>
  <cols>
    <col min="1" max="1" width="7.5703125" style="1" customWidth="1"/>
    <col min="2" max="2" width="26.42578125" style="1" customWidth="1"/>
    <col min="3" max="3" width="11" style="1" customWidth="1"/>
    <col min="4" max="4" width="35.85546875" style="1" customWidth="1"/>
    <col min="5" max="5" width="19.85546875" style="1" customWidth="1"/>
    <col min="6" max="6" width="24.140625" style="1" customWidth="1"/>
    <col min="7" max="7" width="37.5703125" style="1" customWidth="1"/>
    <col min="8" max="11" width="15.85546875" style="1" customWidth="1"/>
    <col min="12" max="16384" width="9.140625" style="1"/>
  </cols>
  <sheetData>
    <row r="1" spans="1:11" ht="108" customHeight="1">
      <c r="A1" s="75" t="s">
        <v>195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6">
      <c r="A3" s="15" t="s">
        <v>13</v>
      </c>
      <c r="B3" s="15" t="s">
        <v>119</v>
      </c>
      <c r="C3" s="15" t="s">
        <v>120</v>
      </c>
      <c r="D3" s="15" t="s">
        <v>121</v>
      </c>
      <c r="E3" s="15" t="s">
        <v>122</v>
      </c>
      <c r="F3" s="15" t="s">
        <v>123</v>
      </c>
      <c r="G3" s="15" t="s">
        <v>124</v>
      </c>
      <c r="H3" s="15" t="s">
        <v>125</v>
      </c>
      <c r="I3" s="15" t="s">
        <v>126</v>
      </c>
      <c r="J3" s="15" t="s">
        <v>127</v>
      </c>
      <c r="K3" s="15" t="s">
        <v>128</v>
      </c>
    </row>
    <row r="4" spans="1:1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</row>
    <row r="5" spans="1:11" ht="24.75" customHeight="1">
      <c r="A5" s="87">
        <v>1</v>
      </c>
      <c r="B5" s="89" t="s">
        <v>163</v>
      </c>
      <c r="C5" s="89" t="s">
        <v>57</v>
      </c>
      <c r="D5" s="90" t="s">
        <v>167</v>
      </c>
      <c r="E5" s="67" t="s">
        <v>166</v>
      </c>
      <c r="F5" s="89" t="s">
        <v>168</v>
      </c>
      <c r="G5" s="89" t="s">
        <v>164</v>
      </c>
      <c r="H5" s="91">
        <v>6</v>
      </c>
      <c r="I5" s="89">
        <v>20</v>
      </c>
      <c r="J5" s="89">
        <v>5</v>
      </c>
      <c r="K5" s="89" t="s">
        <v>129</v>
      </c>
    </row>
    <row r="6" spans="1:11" ht="49.5" customHeight="1">
      <c r="A6" s="87"/>
      <c r="B6" s="89"/>
      <c r="C6" s="89"/>
      <c r="D6" s="90"/>
      <c r="E6" s="68" t="s">
        <v>165</v>
      </c>
      <c r="F6" s="89"/>
      <c r="G6" s="89"/>
      <c r="H6" s="91"/>
      <c r="I6" s="89"/>
      <c r="J6" s="89"/>
      <c r="K6" s="89"/>
    </row>
  </sheetData>
  <mergeCells count="11">
    <mergeCell ref="K5:K6"/>
    <mergeCell ref="A1:K1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hyperlinks>
    <hyperlink ref="E6" r:id="rId1" display="info@nesk.su"/>
  </hyperlinks>
  <pageMargins left="0.7" right="0.7" top="0.75" bottom="0.75" header="0.3" footer="0.3"/>
  <pageSetup paperSize="9" scale="5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G4" sqref="G4"/>
    </sheetView>
  </sheetViews>
  <sheetFormatPr defaultColWidth="9.140625" defaultRowHeight="15.75"/>
  <cols>
    <col min="1" max="1" width="6.140625" style="8" customWidth="1"/>
    <col min="2" max="2" width="54.28515625" style="8" customWidth="1"/>
    <col min="3" max="3" width="15.5703125" style="8" customWidth="1"/>
    <col min="4" max="4" width="22.28515625" style="8" customWidth="1"/>
    <col min="5" max="16384" width="9.140625" style="8"/>
  </cols>
  <sheetData>
    <row r="1" spans="1:4" ht="106.5" customHeight="1">
      <c r="A1" s="75" t="s">
        <v>196</v>
      </c>
      <c r="B1" s="88"/>
      <c r="C1" s="88"/>
      <c r="D1" s="88"/>
    </row>
    <row r="3" spans="1:4" ht="31.5">
      <c r="A3" s="15" t="s">
        <v>13</v>
      </c>
      <c r="B3" s="15" t="s">
        <v>14</v>
      </c>
      <c r="C3" s="15" t="s">
        <v>130</v>
      </c>
      <c r="D3" s="15" t="s">
        <v>187</v>
      </c>
    </row>
    <row r="4" spans="1:4" ht="31.5">
      <c r="A4" s="87">
        <v>1</v>
      </c>
      <c r="B4" s="59" t="s">
        <v>131</v>
      </c>
      <c r="C4" s="89" t="s">
        <v>132</v>
      </c>
      <c r="D4" s="91" t="s">
        <v>201</v>
      </c>
    </row>
    <row r="5" spans="1:4">
      <c r="A5" s="87"/>
      <c r="B5" s="59" t="s">
        <v>133</v>
      </c>
      <c r="C5" s="89"/>
      <c r="D5" s="91"/>
    </row>
    <row r="6" spans="1:4" ht="31.5">
      <c r="A6" s="87"/>
      <c r="B6" s="59" t="s">
        <v>134</v>
      </c>
      <c r="C6" s="89"/>
      <c r="D6" s="91"/>
    </row>
    <row r="7" spans="1:4" ht="31.5">
      <c r="A7" s="15">
        <v>2</v>
      </c>
      <c r="B7" s="59" t="s">
        <v>135</v>
      </c>
      <c r="C7" s="67" t="s">
        <v>136</v>
      </c>
      <c r="D7" s="67">
        <v>73</v>
      </c>
    </row>
    <row r="8" spans="1:4" ht="31.5">
      <c r="A8" s="60" t="s">
        <v>45</v>
      </c>
      <c r="B8" s="59" t="s">
        <v>137</v>
      </c>
      <c r="C8" s="67" t="s">
        <v>136</v>
      </c>
      <c r="D8" s="67">
        <f>D7</f>
        <v>73</v>
      </c>
    </row>
    <row r="9" spans="1:4" ht="47.25">
      <c r="A9" s="60" t="s">
        <v>46</v>
      </c>
      <c r="B9" s="59" t="s">
        <v>138</v>
      </c>
      <c r="C9" s="67" t="s">
        <v>136</v>
      </c>
      <c r="D9" s="67">
        <v>0</v>
      </c>
    </row>
    <row r="10" spans="1:4" ht="47.25">
      <c r="A10" s="15">
        <v>3</v>
      </c>
      <c r="B10" s="59" t="s">
        <v>139</v>
      </c>
      <c r="C10" s="67" t="s">
        <v>140</v>
      </c>
      <c r="D10" s="67">
        <v>1</v>
      </c>
    </row>
    <row r="11" spans="1:4" ht="47.25">
      <c r="A11" s="15">
        <v>4</v>
      </c>
      <c r="B11" s="59" t="s">
        <v>141</v>
      </c>
      <c r="C11" s="67" t="s">
        <v>140</v>
      </c>
      <c r="D11" s="67">
        <v>2</v>
      </c>
    </row>
  </sheetData>
  <mergeCells count="4">
    <mergeCell ref="A1:D1"/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workbookViewId="0">
      <selection activeCell="H14" sqref="H14"/>
    </sheetView>
  </sheetViews>
  <sheetFormatPr defaultColWidth="9.140625" defaultRowHeight="15.7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5" ht="201.75" customHeight="1">
      <c r="A1" s="75" t="s">
        <v>197</v>
      </c>
      <c r="B1" s="75"/>
      <c r="C1" s="75"/>
      <c r="D1" s="75"/>
      <c r="E1" s="75"/>
    </row>
    <row r="2" spans="1:5">
      <c r="A2" s="8"/>
      <c r="B2" s="8"/>
      <c r="C2" s="8"/>
      <c r="D2" s="8"/>
      <c r="E2" s="8"/>
    </row>
    <row r="3" spans="1:5">
      <c r="A3" s="92" t="s">
        <v>142</v>
      </c>
      <c r="B3" s="93"/>
      <c r="C3" s="93"/>
      <c r="D3" s="93"/>
      <c r="E3" s="93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workbookViewId="0">
      <selection activeCell="K3" sqref="K3"/>
    </sheetView>
  </sheetViews>
  <sheetFormatPr defaultColWidth="9.140625" defaultRowHeight="15.75"/>
  <cols>
    <col min="1" max="1" width="8.28515625" style="1" customWidth="1"/>
    <col min="2" max="2" width="48.5703125" style="1" customWidth="1"/>
    <col min="3" max="4" width="14.140625" style="1" customWidth="1"/>
    <col min="5" max="5" width="13" style="1" customWidth="1"/>
    <col min="6" max="16384" width="9.140625" style="1"/>
  </cols>
  <sheetData>
    <row r="1" spans="1:7" ht="152.25" customHeight="1">
      <c r="A1" s="75" t="s">
        <v>198</v>
      </c>
      <c r="B1" s="75"/>
      <c r="C1" s="75"/>
      <c r="D1" s="75"/>
      <c r="E1" s="75"/>
    </row>
    <row r="3" spans="1:7" ht="110.25" customHeight="1">
      <c r="A3" s="94" t="s">
        <v>179</v>
      </c>
      <c r="B3" s="95"/>
      <c r="C3" s="95"/>
      <c r="D3" s="95"/>
      <c r="E3" s="95"/>
    </row>
    <row r="14" spans="1:7">
      <c r="G14" s="8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workbookViewId="0">
      <selection activeCell="J26" sqref="J26"/>
    </sheetView>
  </sheetViews>
  <sheetFormatPr defaultColWidth="9.140625" defaultRowHeight="15.75"/>
  <cols>
    <col min="1" max="1" width="6.28515625" style="8" customWidth="1"/>
    <col min="2" max="2" width="12.5703125" style="8" customWidth="1"/>
    <col min="3" max="10" width="14.7109375" style="8" customWidth="1"/>
    <col min="11" max="11" width="16.5703125" style="8" customWidth="1"/>
    <col min="12" max="12" width="17.7109375" style="8" customWidth="1"/>
    <col min="13" max="13" width="14.7109375" style="8" customWidth="1"/>
    <col min="14" max="16384" width="9.140625" style="8"/>
  </cols>
  <sheetData>
    <row r="1" spans="1:13" ht="105.75" customHeight="1">
      <c r="A1" s="75" t="s">
        <v>199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13" ht="15.75" customHeight="1">
      <c r="A3" s="87" t="s">
        <v>13</v>
      </c>
      <c r="B3" s="87" t="s">
        <v>143</v>
      </c>
      <c r="C3" s="87" t="s">
        <v>144</v>
      </c>
      <c r="D3" s="87"/>
      <c r="E3" s="87"/>
      <c r="F3" s="87"/>
      <c r="G3" s="87"/>
      <c r="H3" s="87" t="s">
        <v>145</v>
      </c>
      <c r="I3" s="87"/>
      <c r="J3" s="87"/>
      <c r="K3" s="87"/>
      <c r="L3" s="87"/>
      <c r="M3" s="87"/>
    </row>
    <row r="4" spans="1:13" ht="94.5" customHeight="1">
      <c r="A4" s="87"/>
      <c r="B4" s="87"/>
      <c r="C4" s="15" t="s">
        <v>181</v>
      </c>
      <c r="D4" s="15" t="s">
        <v>146</v>
      </c>
      <c r="E4" s="15" t="s">
        <v>147</v>
      </c>
      <c r="F4" s="15" t="s">
        <v>148</v>
      </c>
      <c r="G4" s="15" t="s">
        <v>112</v>
      </c>
      <c r="H4" s="15" t="s">
        <v>149</v>
      </c>
      <c r="I4" s="15" t="s">
        <v>182</v>
      </c>
      <c r="J4" s="15" t="s">
        <v>183</v>
      </c>
      <c r="K4" s="15" t="s">
        <v>184</v>
      </c>
      <c r="L4" s="15" t="s">
        <v>150</v>
      </c>
      <c r="M4" s="15" t="s">
        <v>112</v>
      </c>
    </row>
    <row r="5" spans="1:13">
      <c r="A5" s="15">
        <v>1</v>
      </c>
      <c r="B5" s="15">
        <v>2</v>
      </c>
      <c r="C5" s="15">
        <v>4</v>
      </c>
      <c r="D5" s="15">
        <v>5</v>
      </c>
      <c r="E5" s="15">
        <v>6</v>
      </c>
      <c r="F5" s="15">
        <v>7</v>
      </c>
      <c r="G5" s="15">
        <v>8</v>
      </c>
      <c r="H5" s="15">
        <v>9</v>
      </c>
      <c r="I5" s="15">
        <v>10</v>
      </c>
      <c r="J5" s="15">
        <v>11</v>
      </c>
      <c r="K5" s="15">
        <v>12</v>
      </c>
      <c r="L5" s="15">
        <v>13</v>
      </c>
      <c r="M5" s="15">
        <v>14</v>
      </c>
    </row>
    <row r="6" spans="1:13">
      <c r="A6" s="15">
        <v>1</v>
      </c>
      <c r="B6" s="67" t="s">
        <v>151</v>
      </c>
      <c r="C6" s="69" t="s">
        <v>57</v>
      </c>
      <c r="D6" s="69" t="s">
        <v>57</v>
      </c>
      <c r="E6" s="69" t="s">
        <v>57</v>
      </c>
      <c r="F6" s="69" t="s">
        <v>57</v>
      </c>
      <c r="G6" s="69" t="s">
        <v>57</v>
      </c>
      <c r="H6" s="69" t="s">
        <v>57</v>
      </c>
      <c r="I6" s="69" t="s">
        <v>57</v>
      </c>
      <c r="J6" s="69" t="s">
        <v>57</v>
      </c>
      <c r="K6" s="69" t="s">
        <v>57</v>
      </c>
      <c r="L6" s="69" t="s">
        <v>57</v>
      </c>
      <c r="M6" s="69" t="s">
        <v>57</v>
      </c>
    </row>
    <row r="7" spans="1:13">
      <c r="A7" s="15">
        <v>2</v>
      </c>
      <c r="B7" s="67" t="s">
        <v>152</v>
      </c>
      <c r="C7" s="69">
        <f>I7</f>
        <v>1</v>
      </c>
      <c r="D7" s="69" t="s">
        <v>57</v>
      </c>
      <c r="E7" s="69" t="s">
        <v>57</v>
      </c>
      <c r="F7" s="69" t="s">
        <v>57</v>
      </c>
      <c r="G7" s="69" t="s">
        <v>57</v>
      </c>
      <c r="H7" s="69" t="s">
        <v>57</v>
      </c>
      <c r="I7" s="69">
        <v>1</v>
      </c>
      <c r="J7" s="69" t="s">
        <v>57</v>
      </c>
      <c r="K7" s="69" t="s">
        <v>57</v>
      </c>
      <c r="L7" s="69" t="s">
        <v>57</v>
      </c>
      <c r="M7" s="69" t="s">
        <v>57</v>
      </c>
    </row>
    <row r="8" spans="1:13">
      <c r="A8" s="15">
        <v>3</v>
      </c>
      <c r="B8" s="67" t="s">
        <v>153</v>
      </c>
      <c r="C8" s="69">
        <f>J8</f>
        <v>1</v>
      </c>
      <c r="D8" s="69" t="s">
        <v>57</v>
      </c>
      <c r="E8" s="69" t="s">
        <v>57</v>
      </c>
      <c r="F8" s="69" t="s">
        <v>57</v>
      </c>
      <c r="G8" s="69" t="s">
        <v>57</v>
      </c>
      <c r="H8" s="69" t="s">
        <v>57</v>
      </c>
      <c r="I8" s="69" t="s">
        <v>57</v>
      </c>
      <c r="J8" s="69">
        <v>1</v>
      </c>
      <c r="K8" s="69" t="s">
        <v>57</v>
      </c>
      <c r="L8" s="69" t="s">
        <v>57</v>
      </c>
      <c r="M8" s="69" t="s">
        <v>57</v>
      </c>
    </row>
    <row r="9" spans="1:13">
      <c r="A9" s="15">
        <v>4</v>
      </c>
      <c r="B9" s="67" t="s">
        <v>154</v>
      </c>
      <c r="C9" s="69" t="s">
        <v>57</v>
      </c>
      <c r="D9" s="69" t="s">
        <v>57</v>
      </c>
      <c r="E9" s="69" t="s">
        <v>57</v>
      </c>
      <c r="F9" s="69" t="s">
        <v>57</v>
      </c>
      <c r="G9" s="69" t="s">
        <v>57</v>
      </c>
      <c r="H9" s="69" t="s">
        <v>57</v>
      </c>
      <c r="I9" s="69" t="s">
        <v>57</v>
      </c>
      <c r="J9" s="69" t="s">
        <v>57</v>
      </c>
      <c r="K9" s="69" t="s">
        <v>57</v>
      </c>
      <c r="L9" s="69" t="s">
        <v>57</v>
      </c>
      <c r="M9" s="69" t="s">
        <v>57</v>
      </c>
    </row>
    <row r="10" spans="1:13">
      <c r="A10" s="15">
        <v>5</v>
      </c>
      <c r="B10" s="67" t="s">
        <v>155</v>
      </c>
      <c r="C10" s="69">
        <f>I10+J10</f>
        <v>2</v>
      </c>
      <c r="D10" s="69" t="s">
        <v>57</v>
      </c>
      <c r="E10" s="69" t="s">
        <v>57</v>
      </c>
      <c r="F10" s="69" t="s">
        <v>57</v>
      </c>
      <c r="G10" s="69" t="s">
        <v>57</v>
      </c>
      <c r="H10" s="69" t="s">
        <v>57</v>
      </c>
      <c r="I10" s="69">
        <v>1</v>
      </c>
      <c r="J10" s="69">
        <v>1</v>
      </c>
      <c r="K10" s="69" t="s">
        <v>57</v>
      </c>
      <c r="L10" s="69" t="s">
        <v>57</v>
      </c>
      <c r="M10" s="69" t="s">
        <v>57</v>
      </c>
    </row>
    <row r="11" spans="1:13">
      <c r="A11" s="15">
        <v>6</v>
      </c>
      <c r="B11" s="67" t="s">
        <v>156</v>
      </c>
      <c r="C11" s="69" t="s">
        <v>57</v>
      </c>
      <c r="D11" s="69" t="s">
        <v>57</v>
      </c>
      <c r="E11" s="69" t="s">
        <v>57</v>
      </c>
      <c r="F11" s="69" t="s">
        <v>57</v>
      </c>
      <c r="G11" s="69" t="s">
        <v>57</v>
      </c>
      <c r="H11" s="69" t="s">
        <v>57</v>
      </c>
      <c r="I11" s="69" t="s">
        <v>57</v>
      </c>
      <c r="J11" s="69" t="s">
        <v>57</v>
      </c>
      <c r="K11" s="69" t="s">
        <v>57</v>
      </c>
      <c r="L11" s="69" t="s">
        <v>57</v>
      </c>
      <c r="M11" s="69" t="s">
        <v>57</v>
      </c>
    </row>
    <row r="12" spans="1:13">
      <c r="A12" s="15">
        <v>7</v>
      </c>
      <c r="B12" s="67" t="s">
        <v>157</v>
      </c>
      <c r="C12" s="69">
        <v>2</v>
      </c>
      <c r="D12" s="69" t="s">
        <v>57</v>
      </c>
      <c r="E12" s="69" t="s">
        <v>57</v>
      </c>
      <c r="F12" s="69" t="s">
        <v>57</v>
      </c>
      <c r="G12" s="69" t="s">
        <v>57</v>
      </c>
      <c r="H12" s="69" t="s">
        <v>57</v>
      </c>
      <c r="I12" s="69">
        <f>C12</f>
        <v>2</v>
      </c>
      <c r="J12" s="69" t="s">
        <v>57</v>
      </c>
      <c r="K12" s="69" t="s">
        <v>57</v>
      </c>
      <c r="L12" s="69" t="s">
        <v>57</v>
      </c>
      <c r="M12" s="69" t="s">
        <v>57</v>
      </c>
    </row>
    <row r="13" spans="1:13">
      <c r="A13" s="15">
        <v>8</v>
      </c>
      <c r="B13" s="67" t="s">
        <v>158</v>
      </c>
      <c r="C13" s="69">
        <v>1</v>
      </c>
      <c r="D13" s="69" t="s">
        <v>57</v>
      </c>
      <c r="E13" s="69" t="s">
        <v>57</v>
      </c>
      <c r="F13" s="69" t="s">
        <v>57</v>
      </c>
      <c r="G13" s="69" t="s">
        <v>57</v>
      </c>
      <c r="H13" s="69" t="s">
        <v>57</v>
      </c>
      <c r="I13" s="69">
        <v>1</v>
      </c>
      <c r="J13" s="69" t="s">
        <v>57</v>
      </c>
      <c r="K13" s="69" t="s">
        <v>57</v>
      </c>
      <c r="L13" s="69" t="s">
        <v>57</v>
      </c>
      <c r="M13" s="69" t="s">
        <v>57</v>
      </c>
    </row>
    <row r="14" spans="1:13">
      <c r="A14" s="15">
        <v>9</v>
      </c>
      <c r="B14" s="67" t="s">
        <v>159</v>
      </c>
      <c r="C14" s="69">
        <v>1</v>
      </c>
      <c r="D14" s="69" t="s">
        <v>57</v>
      </c>
      <c r="E14" s="69" t="s">
        <v>57</v>
      </c>
      <c r="F14" s="69" t="s">
        <v>57</v>
      </c>
      <c r="G14" s="69" t="s">
        <v>57</v>
      </c>
      <c r="H14" s="69" t="s">
        <v>57</v>
      </c>
      <c r="I14" s="69">
        <f>C14</f>
        <v>1</v>
      </c>
      <c r="J14" s="69" t="s">
        <v>57</v>
      </c>
      <c r="K14" s="69" t="s">
        <v>57</v>
      </c>
      <c r="L14" s="69" t="s">
        <v>57</v>
      </c>
      <c r="M14" s="69" t="s">
        <v>57</v>
      </c>
    </row>
    <row r="15" spans="1:13">
      <c r="A15" s="15">
        <v>10</v>
      </c>
      <c r="B15" s="67" t="s">
        <v>160</v>
      </c>
      <c r="C15" s="69">
        <v>1</v>
      </c>
      <c r="D15" s="69" t="s">
        <v>57</v>
      </c>
      <c r="E15" s="69" t="s">
        <v>57</v>
      </c>
      <c r="F15" s="69" t="s">
        <v>57</v>
      </c>
      <c r="G15" s="69" t="s">
        <v>57</v>
      </c>
      <c r="H15" s="69" t="s">
        <v>57</v>
      </c>
      <c r="I15" s="69" t="s">
        <v>57</v>
      </c>
      <c r="J15" s="69">
        <v>1</v>
      </c>
      <c r="K15" s="69" t="s">
        <v>57</v>
      </c>
      <c r="L15" s="69" t="s">
        <v>57</v>
      </c>
      <c r="M15" s="69" t="s">
        <v>57</v>
      </c>
    </row>
    <row r="16" spans="1:13">
      <c r="A16" s="15">
        <v>11</v>
      </c>
      <c r="B16" s="67" t="s">
        <v>161</v>
      </c>
      <c r="C16" s="69" t="s">
        <v>57</v>
      </c>
      <c r="D16" s="69" t="s">
        <v>57</v>
      </c>
      <c r="E16" s="69" t="s">
        <v>57</v>
      </c>
      <c r="F16" s="69" t="s">
        <v>57</v>
      </c>
      <c r="G16" s="69" t="s">
        <v>57</v>
      </c>
      <c r="H16" s="69" t="s">
        <v>57</v>
      </c>
      <c r="I16" s="69" t="s">
        <v>57</v>
      </c>
      <c r="J16" s="69" t="s">
        <v>57</v>
      </c>
      <c r="K16" s="69" t="s">
        <v>57</v>
      </c>
      <c r="L16" s="69" t="s">
        <v>57</v>
      </c>
      <c r="M16" s="69" t="s">
        <v>57</v>
      </c>
    </row>
    <row r="17" spans="1:13">
      <c r="A17" s="15">
        <v>12</v>
      </c>
      <c r="B17" s="67" t="s">
        <v>162</v>
      </c>
      <c r="C17" s="69" t="s">
        <v>57</v>
      </c>
      <c r="D17" s="69" t="s">
        <v>57</v>
      </c>
      <c r="E17" s="69" t="s">
        <v>57</v>
      </c>
      <c r="F17" s="69" t="s">
        <v>57</v>
      </c>
      <c r="G17" s="69" t="s">
        <v>57</v>
      </c>
      <c r="H17" s="69" t="s">
        <v>57</v>
      </c>
      <c r="I17" s="69" t="s">
        <v>57</v>
      </c>
      <c r="J17" s="69" t="s">
        <v>57</v>
      </c>
      <c r="K17" s="69" t="s">
        <v>57</v>
      </c>
      <c r="L17" s="69" t="s">
        <v>57</v>
      </c>
      <c r="M17" s="69" t="s">
        <v>57</v>
      </c>
    </row>
    <row r="18" spans="1:13" s="27" customFormat="1" ht="16.5" customHeight="1">
      <c r="A18" s="96" t="s">
        <v>202</v>
      </c>
      <c r="B18" s="96"/>
      <c r="C18" s="71">
        <f>SUM(C6:C17)</f>
        <v>9</v>
      </c>
      <c r="D18" s="71">
        <f t="shared" ref="D18:M18" si="0">SUM(D6:D17)</f>
        <v>0</v>
      </c>
      <c r="E18" s="71">
        <f t="shared" si="0"/>
        <v>0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6</v>
      </c>
      <c r="J18" s="71">
        <f t="shared" si="0"/>
        <v>3</v>
      </c>
      <c r="K18" s="71">
        <f t="shared" si="0"/>
        <v>0</v>
      </c>
      <c r="L18" s="71">
        <f t="shared" si="0"/>
        <v>0</v>
      </c>
      <c r="M18" s="71">
        <f t="shared" si="0"/>
        <v>0</v>
      </c>
    </row>
    <row r="19" spans="1:13">
      <c r="G19" s="70"/>
      <c r="M19" s="70"/>
    </row>
  </sheetData>
  <mergeCells count="6">
    <mergeCell ref="A18:B18"/>
    <mergeCell ref="A1:M1"/>
    <mergeCell ref="A3:A4"/>
    <mergeCell ref="B3:B4"/>
    <mergeCell ref="C3:G3"/>
    <mergeCell ref="H3:M3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topLeftCell="A2" zoomScale="115" zoomScaleNormal="70" zoomScaleSheetLayoutView="115" workbookViewId="0">
      <selection activeCell="D13" sqref="D13"/>
    </sheetView>
  </sheetViews>
  <sheetFormatPr defaultColWidth="9.140625" defaultRowHeight="15.75"/>
  <cols>
    <col min="1" max="1" width="8.28515625" style="14" customWidth="1"/>
    <col min="2" max="2" width="48.5703125" style="8" customWidth="1"/>
    <col min="3" max="4" width="14.140625" style="8" customWidth="1"/>
    <col min="5" max="5" width="17" style="8" customWidth="1"/>
    <col min="6" max="16384" width="9.140625" style="8"/>
  </cols>
  <sheetData>
    <row r="1" spans="1:5" ht="112.5" customHeight="1">
      <c r="A1" s="78" t="s">
        <v>188</v>
      </c>
      <c r="B1" s="78"/>
      <c r="C1" s="78"/>
      <c r="D1" s="78"/>
      <c r="E1" s="78"/>
    </row>
    <row r="2" spans="1:5" ht="14.25" customHeight="1">
      <c r="A2" s="79" t="s">
        <v>174</v>
      </c>
      <c r="B2" s="79"/>
      <c r="C2" s="79"/>
      <c r="D2" s="79"/>
      <c r="E2" s="79"/>
    </row>
    <row r="3" spans="1:5">
      <c r="A3" s="39" t="s">
        <v>13</v>
      </c>
      <c r="B3" s="15" t="s">
        <v>14</v>
      </c>
      <c r="C3" s="15" t="s">
        <v>185</v>
      </c>
      <c r="D3" s="15" t="s">
        <v>187</v>
      </c>
      <c r="E3" s="30" t="s">
        <v>2</v>
      </c>
    </row>
    <row r="4" spans="1:5">
      <c r="A4" s="40">
        <v>1</v>
      </c>
      <c r="B4" s="9">
        <v>2</v>
      </c>
      <c r="C4" s="9">
        <v>3</v>
      </c>
      <c r="D4" s="9">
        <v>4</v>
      </c>
      <c r="E4" s="41" t="s">
        <v>171</v>
      </c>
    </row>
    <row r="5" spans="1:5">
      <c r="A5" s="40" t="s">
        <v>15</v>
      </c>
      <c r="B5" s="10" t="s">
        <v>33</v>
      </c>
      <c r="C5" s="11">
        <v>282</v>
      </c>
      <c r="D5" s="11">
        <v>324</v>
      </c>
      <c r="E5" s="11">
        <v>42</v>
      </c>
    </row>
    <row r="6" spans="1:5">
      <c r="A6" s="42" t="s">
        <v>16</v>
      </c>
      <c r="B6" s="12" t="s">
        <v>31</v>
      </c>
      <c r="C6" s="13">
        <v>0</v>
      </c>
      <c r="D6" s="13">
        <v>0</v>
      </c>
      <c r="E6" s="13">
        <v>0</v>
      </c>
    </row>
    <row r="7" spans="1:5">
      <c r="A7" s="42" t="s">
        <v>25</v>
      </c>
      <c r="B7" s="12" t="s">
        <v>12</v>
      </c>
      <c r="C7" s="13">
        <v>282</v>
      </c>
      <c r="D7" s="13">
        <v>324</v>
      </c>
      <c r="E7" s="13">
        <v>42</v>
      </c>
    </row>
    <row r="8" spans="1:5" ht="31.5">
      <c r="A8" s="40" t="s">
        <v>43</v>
      </c>
      <c r="B8" s="10" t="s">
        <v>34</v>
      </c>
      <c r="C8" s="11">
        <v>282</v>
      </c>
      <c r="D8" s="11">
        <v>324</v>
      </c>
      <c r="E8" s="11">
        <v>42</v>
      </c>
    </row>
    <row r="9" spans="1:5">
      <c r="A9" s="42" t="s">
        <v>45</v>
      </c>
      <c r="B9" s="12" t="s">
        <v>31</v>
      </c>
      <c r="C9" s="13">
        <v>0</v>
      </c>
      <c r="D9" s="13">
        <v>0</v>
      </c>
      <c r="E9" s="13">
        <v>0</v>
      </c>
    </row>
    <row r="10" spans="1:5">
      <c r="A10" s="42" t="s">
        <v>46</v>
      </c>
      <c r="B10" s="12" t="s">
        <v>12</v>
      </c>
      <c r="C10" s="13">
        <v>282</v>
      </c>
      <c r="D10" s="13">
        <v>324</v>
      </c>
      <c r="E10" s="13">
        <v>42</v>
      </c>
    </row>
    <row r="11" spans="1:5">
      <c r="A11" s="40" t="s">
        <v>49</v>
      </c>
      <c r="B11" s="10" t="s">
        <v>35</v>
      </c>
      <c r="C11" s="11">
        <v>3</v>
      </c>
      <c r="D11" s="11">
        <v>58</v>
      </c>
      <c r="E11" s="11">
        <v>55</v>
      </c>
    </row>
    <row r="12" spans="1:5" ht="31.5">
      <c r="A12" s="40" t="s">
        <v>172</v>
      </c>
      <c r="B12" s="10" t="s">
        <v>36</v>
      </c>
      <c r="C12" s="11">
        <v>0</v>
      </c>
      <c r="D12" s="11">
        <v>0</v>
      </c>
      <c r="E12" s="11">
        <v>0</v>
      </c>
    </row>
    <row r="13" spans="1:5" ht="31.5">
      <c r="A13" s="40" t="s">
        <v>173</v>
      </c>
      <c r="B13" s="43" t="s">
        <v>37</v>
      </c>
      <c r="C13" s="11">
        <v>213</v>
      </c>
      <c r="D13" s="11">
        <v>242</v>
      </c>
      <c r="E13" s="11">
        <v>29</v>
      </c>
    </row>
    <row r="14" spans="1:5">
      <c r="A14" s="80" t="s">
        <v>175</v>
      </c>
      <c r="B14" s="80"/>
      <c r="C14" s="80"/>
      <c r="D14" s="80"/>
      <c r="E14" s="80"/>
    </row>
    <row r="15" spans="1:5">
      <c r="A15" s="40" t="s">
        <v>13</v>
      </c>
      <c r="B15" s="9" t="s">
        <v>14</v>
      </c>
      <c r="C15" s="15" t="s">
        <v>185</v>
      </c>
      <c r="D15" s="15" t="s">
        <v>187</v>
      </c>
      <c r="E15" s="44" t="s">
        <v>2</v>
      </c>
    </row>
    <row r="16" spans="1:5">
      <c r="A16" s="40">
        <v>1</v>
      </c>
      <c r="B16" s="9">
        <v>2</v>
      </c>
      <c r="C16" s="9">
        <v>3</v>
      </c>
      <c r="D16" s="9">
        <v>4</v>
      </c>
      <c r="E16" s="41" t="s">
        <v>171</v>
      </c>
    </row>
    <row r="17" spans="1:5">
      <c r="A17" s="40" t="s">
        <v>15</v>
      </c>
      <c r="B17" s="10" t="s">
        <v>33</v>
      </c>
      <c r="C17" s="11">
        <v>176</v>
      </c>
      <c r="D17" s="11">
        <v>214</v>
      </c>
      <c r="E17" s="11">
        <v>38</v>
      </c>
    </row>
    <row r="18" spans="1:5">
      <c r="A18" s="42" t="s">
        <v>16</v>
      </c>
      <c r="B18" s="12" t="s">
        <v>31</v>
      </c>
      <c r="C18" s="13">
        <v>11</v>
      </c>
      <c r="D18" s="13">
        <v>18</v>
      </c>
      <c r="E18" s="13">
        <v>7</v>
      </c>
    </row>
    <row r="19" spans="1:5">
      <c r="A19" s="42" t="s">
        <v>25</v>
      </c>
      <c r="B19" s="12" t="s">
        <v>12</v>
      </c>
      <c r="C19" s="13">
        <v>165</v>
      </c>
      <c r="D19" s="13">
        <v>196</v>
      </c>
      <c r="E19" s="13">
        <v>31</v>
      </c>
    </row>
    <row r="20" spans="1:5" ht="31.5">
      <c r="A20" s="40" t="s">
        <v>43</v>
      </c>
      <c r="B20" s="10" t="s">
        <v>34</v>
      </c>
      <c r="C20" s="11">
        <v>176</v>
      </c>
      <c r="D20" s="11">
        <v>214</v>
      </c>
      <c r="E20" s="11">
        <v>38</v>
      </c>
    </row>
    <row r="21" spans="1:5">
      <c r="A21" s="42" t="s">
        <v>45</v>
      </c>
      <c r="B21" s="12" t="s">
        <v>31</v>
      </c>
      <c r="C21" s="13">
        <v>11</v>
      </c>
      <c r="D21" s="13">
        <v>18</v>
      </c>
      <c r="E21" s="13">
        <v>7</v>
      </c>
    </row>
    <row r="22" spans="1:5">
      <c r="A22" s="42" t="s">
        <v>46</v>
      </c>
      <c r="B22" s="12" t="s">
        <v>12</v>
      </c>
      <c r="C22" s="13">
        <v>165</v>
      </c>
      <c r="D22" s="13">
        <v>196</v>
      </c>
      <c r="E22" s="13">
        <v>31</v>
      </c>
    </row>
    <row r="23" spans="1:5">
      <c r="A23" s="40" t="s">
        <v>49</v>
      </c>
      <c r="B23" s="10" t="s">
        <v>35</v>
      </c>
      <c r="C23" s="11">
        <v>31</v>
      </c>
      <c r="D23" s="11">
        <v>0</v>
      </c>
      <c r="E23" s="11">
        <v>-31</v>
      </c>
    </row>
    <row r="24" spans="1:5" ht="31.5">
      <c r="A24" s="40" t="s">
        <v>172</v>
      </c>
      <c r="B24" s="10" t="s">
        <v>36</v>
      </c>
      <c r="C24" s="11">
        <v>0</v>
      </c>
      <c r="D24" s="11">
        <v>0</v>
      </c>
      <c r="E24" s="11">
        <v>0</v>
      </c>
    </row>
    <row r="25" spans="1:5" ht="31.5">
      <c r="A25" s="40" t="s">
        <v>173</v>
      </c>
      <c r="B25" s="43" t="s">
        <v>37</v>
      </c>
      <c r="C25" s="11">
        <v>50</v>
      </c>
      <c r="D25" s="11">
        <v>34</v>
      </c>
      <c r="E25" s="11">
        <v>-16</v>
      </c>
    </row>
  </sheetData>
  <mergeCells count="3">
    <mergeCell ref="A1:E1"/>
    <mergeCell ref="A2:E2"/>
    <mergeCell ref="A14:E14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85" zoomScaleNormal="70" zoomScaleSheetLayoutView="85" workbookViewId="0">
      <selection activeCell="A2" sqref="A2:E35"/>
    </sheetView>
  </sheetViews>
  <sheetFormatPr defaultColWidth="9.140625" defaultRowHeight="15.75"/>
  <cols>
    <col min="1" max="1" width="8.28515625" style="8" customWidth="1"/>
    <col min="2" max="2" width="48.5703125" style="8" customWidth="1"/>
    <col min="3" max="4" width="14.140625" style="8" customWidth="1"/>
    <col min="5" max="5" width="14.7109375" style="8" customWidth="1"/>
    <col min="6" max="16384" width="9.140625" style="8"/>
  </cols>
  <sheetData>
    <row r="1" spans="1:5" ht="100.5" customHeight="1">
      <c r="A1" s="75" t="s">
        <v>189</v>
      </c>
      <c r="B1" s="75"/>
      <c r="C1" s="75"/>
      <c r="D1" s="75"/>
      <c r="E1" s="75"/>
    </row>
    <row r="2" spans="1:5">
      <c r="A2" s="81" t="s">
        <v>174</v>
      </c>
      <c r="B2" s="81"/>
      <c r="C2" s="81"/>
      <c r="D2" s="81"/>
      <c r="E2" s="81"/>
    </row>
    <row r="3" spans="1:5">
      <c r="A3" s="15" t="s">
        <v>13</v>
      </c>
      <c r="B3" s="15" t="s">
        <v>14</v>
      </c>
      <c r="C3" s="15" t="s">
        <v>185</v>
      </c>
      <c r="D3" s="15" t="s">
        <v>187</v>
      </c>
      <c r="E3" s="30" t="s">
        <v>2</v>
      </c>
    </row>
    <row r="4" spans="1:5">
      <c r="A4" s="15">
        <v>1</v>
      </c>
      <c r="B4" s="15">
        <v>2</v>
      </c>
      <c r="C4" s="15">
        <v>3</v>
      </c>
      <c r="D4" s="15">
        <v>4</v>
      </c>
      <c r="E4" s="31" t="s">
        <v>171</v>
      </c>
    </row>
    <row r="5" spans="1:5">
      <c r="A5" s="15" t="s">
        <v>15</v>
      </c>
      <c r="B5" s="16" t="s">
        <v>41</v>
      </c>
      <c r="C5" s="17">
        <v>0</v>
      </c>
      <c r="D5" s="17">
        <v>0.25</v>
      </c>
      <c r="E5" s="32">
        <v>0.25</v>
      </c>
    </row>
    <row r="6" spans="1:5">
      <c r="A6" s="33" t="s">
        <v>16</v>
      </c>
      <c r="B6" s="18" t="s">
        <v>18</v>
      </c>
      <c r="C6" s="19">
        <v>0</v>
      </c>
      <c r="D6" s="19">
        <v>0</v>
      </c>
      <c r="E6" s="34">
        <v>0</v>
      </c>
    </row>
    <row r="7" spans="1:5">
      <c r="A7" s="33" t="s">
        <v>25</v>
      </c>
      <c r="B7" s="18" t="s">
        <v>20</v>
      </c>
      <c r="C7" s="19">
        <v>0</v>
      </c>
      <c r="D7" s="19">
        <v>0</v>
      </c>
      <c r="E7" s="34">
        <v>0</v>
      </c>
    </row>
    <row r="8" spans="1:5">
      <c r="A8" s="33" t="s">
        <v>29</v>
      </c>
      <c r="B8" s="18" t="s">
        <v>22</v>
      </c>
      <c r="C8" s="19">
        <v>0</v>
      </c>
      <c r="D8" s="19">
        <v>0.25</v>
      </c>
      <c r="E8" s="34">
        <v>0.25</v>
      </c>
    </row>
    <row r="9" spans="1:5">
      <c r="A9" s="33" t="s">
        <v>42</v>
      </c>
      <c r="B9" s="18" t="s">
        <v>24</v>
      </c>
      <c r="C9" s="19">
        <v>0</v>
      </c>
      <c r="D9" s="19">
        <v>0</v>
      </c>
      <c r="E9" s="34">
        <v>0</v>
      </c>
    </row>
    <row r="10" spans="1:5">
      <c r="A10" s="15" t="s">
        <v>43</v>
      </c>
      <c r="B10" s="16" t="s">
        <v>44</v>
      </c>
      <c r="C10" s="20">
        <v>269.32677000000001</v>
      </c>
      <c r="D10" s="20">
        <v>303.29855571428573</v>
      </c>
      <c r="E10" s="35">
        <v>33.971785714285716</v>
      </c>
    </row>
    <row r="11" spans="1:5">
      <c r="A11" s="33" t="s">
        <v>45</v>
      </c>
      <c r="B11" s="18" t="s">
        <v>18</v>
      </c>
      <c r="C11" s="19">
        <v>0</v>
      </c>
      <c r="D11" s="19">
        <v>0</v>
      </c>
      <c r="E11" s="34">
        <v>0</v>
      </c>
    </row>
    <row r="12" spans="1:5">
      <c r="A12" s="33" t="s">
        <v>46</v>
      </c>
      <c r="B12" s="18" t="s">
        <v>20</v>
      </c>
      <c r="C12" s="21">
        <v>20.423999999999999</v>
      </c>
      <c r="D12" s="21">
        <v>20.423999999999999</v>
      </c>
      <c r="E12" s="36">
        <v>0</v>
      </c>
    </row>
    <row r="13" spans="1:5">
      <c r="A13" s="33" t="s">
        <v>47</v>
      </c>
      <c r="B13" s="18" t="s">
        <v>22</v>
      </c>
      <c r="C13" s="21">
        <v>231.83556999999999</v>
      </c>
      <c r="D13" s="21">
        <v>252.51815571428574</v>
      </c>
      <c r="E13" s="36">
        <v>20.68258571428575</v>
      </c>
    </row>
    <row r="14" spans="1:5">
      <c r="A14" s="33" t="s">
        <v>48</v>
      </c>
      <c r="B14" s="18" t="s">
        <v>24</v>
      </c>
      <c r="C14" s="19">
        <v>17.0672</v>
      </c>
      <c r="D14" s="19">
        <v>30.356400000000001</v>
      </c>
      <c r="E14" s="34">
        <v>13.289200000000001</v>
      </c>
    </row>
    <row r="15" spans="1:5">
      <c r="A15" s="15" t="s">
        <v>49</v>
      </c>
      <c r="B15" s="16" t="s">
        <v>50</v>
      </c>
      <c r="C15" s="17">
        <v>303</v>
      </c>
      <c r="D15" s="17">
        <v>315</v>
      </c>
      <c r="E15" s="32">
        <v>12</v>
      </c>
    </row>
    <row r="16" spans="1:5">
      <c r="A16" s="33" t="s">
        <v>51</v>
      </c>
      <c r="B16" s="18" t="s">
        <v>39</v>
      </c>
      <c r="C16" s="19">
        <v>0</v>
      </c>
      <c r="D16" s="19">
        <v>0</v>
      </c>
      <c r="E16" s="34">
        <v>0</v>
      </c>
    </row>
    <row r="17" spans="1:5">
      <c r="A17" s="33" t="s">
        <v>52</v>
      </c>
      <c r="B17" s="18" t="s">
        <v>53</v>
      </c>
      <c r="C17" s="19">
        <v>0</v>
      </c>
      <c r="D17" s="19">
        <v>0</v>
      </c>
      <c r="E17" s="34">
        <v>0</v>
      </c>
    </row>
    <row r="18" spans="1:5">
      <c r="A18" s="33" t="s">
        <v>54</v>
      </c>
      <c r="B18" s="18" t="s">
        <v>55</v>
      </c>
      <c r="C18" s="19">
        <v>303</v>
      </c>
      <c r="D18" s="19">
        <v>315</v>
      </c>
      <c r="E18" s="34">
        <v>12</v>
      </c>
    </row>
    <row r="19" spans="1:5">
      <c r="A19" s="81" t="s">
        <v>175</v>
      </c>
      <c r="B19" s="81"/>
      <c r="C19" s="81"/>
      <c r="D19" s="81"/>
      <c r="E19" s="81"/>
    </row>
    <row r="20" spans="1:5">
      <c r="A20" s="15" t="s">
        <v>13</v>
      </c>
      <c r="B20" s="15" t="s">
        <v>14</v>
      </c>
      <c r="C20" s="15" t="s">
        <v>185</v>
      </c>
      <c r="D20" s="15" t="s">
        <v>187</v>
      </c>
      <c r="E20" s="30" t="s">
        <v>2</v>
      </c>
    </row>
    <row r="21" spans="1:5">
      <c r="A21" s="15">
        <v>1</v>
      </c>
      <c r="B21" s="15">
        <v>2</v>
      </c>
      <c r="C21" s="15">
        <v>3</v>
      </c>
      <c r="D21" s="15">
        <v>4</v>
      </c>
      <c r="E21" s="31" t="s">
        <v>171</v>
      </c>
    </row>
    <row r="22" spans="1:5">
      <c r="A22" s="15" t="s">
        <v>15</v>
      </c>
      <c r="B22" s="16" t="s">
        <v>41</v>
      </c>
      <c r="C22" s="22">
        <v>86.950999999999993</v>
      </c>
      <c r="D22" s="22">
        <v>87.613</v>
      </c>
      <c r="E22" s="37">
        <v>0.66200000000000614</v>
      </c>
    </row>
    <row r="23" spans="1:5">
      <c r="A23" s="33" t="s">
        <v>16</v>
      </c>
      <c r="B23" s="18" t="s">
        <v>18</v>
      </c>
      <c r="C23" s="23">
        <v>8.0239999999999991</v>
      </c>
      <c r="D23" s="23">
        <v>1.26</v>
      </c>
      <c r="E23" s="38">
        <v>-6.7639999999999993</v>
      </c>
    </row>
    <row r="24" spans="1:5">
      <c r="A24" s="33" t="s">
        <v>25</v>
      </c>
      <c r="B24" s="18" t="s">
        <v>20</v>
      </c>
      <c r="C24" s="24">
        <v>3.5000000000000003E-2</v>
      </c>
      <c r="D24" s="23">
        <v>3.5000000000000003E-2</v>
      </c>
      <c r="E24" s="38">
        <v>60.264000000000003</v>
      </c>
    </row>
    <row r="25" spans="1:5">
      <c r="A25" s="33" t="s">
        <v>29</v>
      </c>
      <c r="B25" s="18" t="s">
        <v>22</v>
      </c>
      <c r="C25" s="23">
        <v>47.468000000000004</v>
      </c>
      <c r="D25" s="23">
        <v>60.298999999999999</v>
      </c>
      <c r="E25" s="38">
        <v>-21.449000000000005</v>
      </c>
    </row>
    <row r="26" spans="1:5">
      <c r="A26" s="33" t="s">
        <v>42</v>
      </c>
      <c r="B26" s="18" t="s">
        <v>24</v>
      </c>
      <c r="C26" s="23">
        <v>31.423999999999999</v>
      </c>
      <c r="D26" s="23">
        <v>26.018999999999998</v>
      </c>
      <c r="E26" s="38">
        <v>9.3100000000000023</v>
      </c>
    </row>
    <row r="27" spans="1:5">
      <c r="A27" s="15" t="s">
        <v>43</v>
      </c>
      <c r="B27" s="16" t="s">
        <v>44</v>
      </c>
      <c r="C27" s="22">
        <v>46.498000000000005</v>
      </c>
      <c r="D27" s="22">
        <v>40.734000000000002</v>
      </c>
      <c r="E27" s="37">
        <v>-5.7640000000000029</v>
      </c>
    </row>
    <row r="28" spans="1:5">
      <c r="A28" s="33" t="s">
        <v>45</v>
      </c>
      <c r="B28" s="18" t="s">
        <v>18</v>
      </c>
      <c r="C28" s="24">
        <v>0</v>
      </c>
      <c r="D28" s="24">
        <v>0</v>
      </c>
      <c r="E28" s="38">
        <v>0</v>
      </c>
    </row>
    <row r="29" spans="1:5">
      <c r="A29" s="33" t="s">
        <v>46</v>
      </c>
      <c r="B29" s="18" t="s">
        <v>20</v>
      </c>
      <c r="C29" s="24">
        <v>0</v>
      </c>
      <c r="D29" s="24">
        <v>0</v>
      </c>
      <c r="E29" s="38">
        <v>0</v>
      </c>
    </row>
    <row r="30" spans="1:5">
      <c r="A30" s="33" t="s">
        <v>47</v>
      </c>
      <c r="B30" s="18" t="s">
        <v>22</v>
      </c>
      <c r="C30" s="23">
        <v>29.722500000000004</v>
      </c>
      <c r="D30" s="23">
        <v>18.4405</v>
      </c>
      <c r="E30" s="38">
        <v>-11.282000000000004</v>
      </c>
    </row>
    <row r="31" spans="1:5">
      <c r="A31" s="33" t="s">
        <v>48</v>
      </c>
      <c r="B31" s="18" t="s">
        <v>24</v>
      </c>
      <c r="C31" s="23">
        <v>16.775500000000001</v>
      </c>
      <c r="D31" s="23">
        <v>22.293500000000002</v>
      </c>
      <c r="E31" s="38">
        <v>5.5180000000000007</v>
      </c>
    </row>
    <row r="32" spans="1:5">
      <c r="A32" s="15" t="s">
        <v>49</v>
      </c>
      <c r="B32" s="16" t="s">
        <v>50</v>
      </c>
      <c r="C32" s="22">
        <v>72</v>
      </c>
      <c r="D32" s="22">
        <v>76</v>
      </c>
      <c r="E32" s="37">
        <v>4</v>
      </c>
    </row>
    <row r="33" spans="1:5">
      <c r="A33" s="33" t="s">
        <v>51</v>
      </c>
      <c r="B33" s="18" t="s">
        <v>39</v>
      </c>
      <c r="C33" s="23">
        <v>1</v>
      </c>
      <c r="D33" s="23">
        <v>1</v>
      </c>
      <c r="E33" s="38">
        <v>0</v>
      </c>
    </row>
    <row r="34" spans="1:5">
      <c r="A34" s="33" t="s">
        <v>52</v>
      </c>
      <c r="B34" s="18" t="s">
        <v>53</v>
      </c>
      <c r="C34" s="24">
        <v>1</v>
      </c>
      <c r="D34" s="23">
        <v>1</v>
      </c>
      <c r="E34" s="38">
        <v>0</v>
      </c>
    </row>
    <row r="35" spans="1:5">
      <c r="A35" s="33" t="s">
        <v>54</v>
      </c>
      <c r="B35" s="18" t="s">
        <v>55</v>
      </c>
      <c r="C35" s="23">
        <v>70</v>
      </c>
      <c r="D35" s="23">
        <v>74</v>
      </c>
      <c r="E35" s="38">
        <v>4</v>
      </c>
    </row>
    <row r="36" spans="1:5">
      <c r="C36" s="25"/>
      <c r="D36" s="25"/>
    </row>
  </sheetData>
  <mergeCells count="3">
    <mergeCell ref="A1:E1"/>
    <mergeCell ref="A2:E2"/>
    <mergeCell ref="A19:E19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100" zoomScaleSheetLayoutView="100" workbookViewId="0">
      <selection activeCell="A3" sqref="A3:D20"/>
    </sheetView>
  </sheetViews>
  <sheetFormatPr defaultColWidth="9.140625" defaultRowHeight="15.75"/>
  <cols>
    <col min="1" max="1" width="8.28515625" style="26" customWidth="1"/>
    <col min="2" max="2" width="48.5703125" style="26" customWidth="1"/>
    <col min="3" max="4" width="14.140625" style="26" customWidth="1"/>
    <col min="5" max="16384" width="9.140625" style="26"/>
  </cols>
  <sheetData>
    <row r="1" spans="1:4" ht="113.25" customHeight="1">
      <c r="A1" s="82" t="s">
        <v>200</v>
      </c>
      <c r="B1" s="83"/>
      <c r="C1" s="83"/>
      <c r="D1" s="83"/>
    </row>
    <row r="3" spans="1:4">
      <c r="A3" s="9" t="s">
        <v>13</v>
      </c>
      <c r="B3" s="9" t="s">
        <v>14</v>
      </c>
      <c r="C3" s="9" t="s">
        <v>185</v>
      </c>
      <c r="D3" s="9" t="s">
        <v>187</v>
      </c>
    </row>
    <row r="4" spans="1:4">
      <c r="A4" s="9">
        <v>1</v>
      </c>
      <c r="B4" s="9">
        <v>2</v>
      </c>
      <c r="C4" s="9">
        <v>3</v>
      </c>
      <c r="D4" s="9">
        <v>4</v>
      </c>
    </row>
    <row r="5" spans="1:4" s="27" customFormat="1">
      <c r="A5" s="9" t="s">
        <v>15</v>
      </c>
      <c r="B5" s="10" t="s">
        <v>56</v>
      </c>
      <c r="C5" s="28">
        <v>0.48704005252790533</v>
      </c>
      <c r="D5" s="28">
        <v>0.62704465584778957</v>
      </c>
    </row>
    <row r="6" spans="1:4">
      <c r="A6" s="9" t="s">
        <v>16</v>
      </c>
      <c r="B6" s="10" t="s">
        <v>58</v>
      </c>
      <c r="C6" s="28" t="s">
        <v>57</v>
      </c>
      <c r="D6" s="28" t="s">
        <v>57</v>
      </c>
    </row>
    <row r="7" spans="1:4">
      <c r="A7" s="29" t="s">
        <v>17</v>
      </c>
      <c r="B7" s="10" t="s">
        <v>18</v>
      </c>
      <c r="C7" s="28" t="s">
        <v>57</v>
      </c>
      <c r="D7" s="28" t="s">
        <v>57</v>
      </c>
    </row>
    <row r="8" spans="1:4">
      <c r="A8" s="29" t="s">
        <v>19</v>
      </c>
      <c r="B8" s="10" t="s">
        <v>20</v>
      </c>
      <c r="C8" s="28" t="s">
        <v>57</v>
      </c>
      <c r="D8" s="28" t="s">
        <v>57</v>
      </c>
    </row>
    <row r="9" spans="1:4">
      <c r="A9" s="29" t="s">
        <v>21</v>
      </c>
      <c r="B9" s="10" t="s">
        <v>22</v>
      </c>
      <c r="C9" s="28" t="s">
        <v>57</v>
      </c>
      <c r="D9" s="28" t="s">
        <v>57</v>
      </c>
    </row>
    <row r="10" spans="1:4" s="27" customFormat="1">
      <c r="A10" s="29" t="s">
        <v>23</v>
      </c>
      <c r="B10" s="10" t="s">
        <v>24</v>
      </c>
      <c r="C10" s="28" t="s">
        <v>57</v>
      </c>
      <c r="D10" s="28" t="s">
        <v>57</v>
      </c>
    </row>
    <row r="11" spans="1:4">
      <c r="A11" s="9" t="s">
        <v>25</v>
      </c>
      <c r="B11" s="10" t="s">
        <v>59</v>
      </c>
      <c r="C11" s="28" t="s">
        <v>57</v>
      </c>
      <c r="D11" s="28" t="s">
        <v>57</v>
      </c>
    </row>
    <row r="12" spans="1:4">
      <c r="A12" s="29" t="s">
        <v>26</v>
      </c>
      <c r="B12" s="10" t="s">
        <v>18</v>
      </c>
      <c r="C12" s="28" t="s">
        <v>57</v>
      </c>
      <c r="D12" s="28" t="s">
        <v>57</v>
      </c>
    </row>
    <row r="13" spans="1:4">
      <c r="A13" s="29" t="s">
        <v>27</v>
      </c>
      <c r="B13" s="10" t="s">
        <v>20</v>
      </c>
      <c r="C13" s="28">
        <v>0.88500000000000001</v>
      </c>
      <c r="D13" s="28">
        <v>0.88500000000000001</v>
      </c>
    </row>
    <row r="14" spans="1:4">
      <c r="A14" s="29" t="s">
        <v>28</v>
      </c>
      <c r="B14" s="10" t="s">
        <v>22</v>
      </c>
      <c r="C14" s="28">
        <v>0.34863603429537504</v>
      </c>
      <c r="D14" s="28">
        <v>0.40926080892608097</v>
      </c>
    </row>
    <row r="15" spans="1:4" s="27" customFormat="1">
      <c r="A15" s="29" t="s">
        <v>60</v>
      </c>
      <c r="B15" s="10" t="s">
        <v>24</v>
      </c>
      <c r="C15" s="28">
        <v>0.40493180578286958</v>
      </c>
      <c r="D15" s="28">
        <v>0.45975476128358989</v>
      </c>
    </row>
    <row r="16" spans="1:4">
      <c r="A16" s="9" t="s">
        <v>29</v>
      </c>
      <c r="B16" s="10" t="s">
        <v>61</v>
      </c>
      <c r="C16" s="28" t="s">
        <v>57</v>
      </c>
      <c r="D16" s="28" t="s">
        <v>57</v>
      </c>
    </row>
    <row r="17" spans="1:4">
      <c r="A17" s="29" t="s">
        <v>30</v>
      </c>
      <c r="B17" s="10" t="s">
        <v>38</v>
      </c>
      <c r="C17" s="28" t="s">
        <v>57</v>
      </c>
      <c r="D17" s="28" t="s">
        <v>57</v>
      </c>
    </row>
    <row r="18" spans="1:4">
      <c r="A18" s="29" t="s">
        <v>32</v>
      </c>
      <c r="B18" s="10" t="s">
        <v>39</v>
      </c>
      <c r="C18" s="28" t="s">
        <v>57</v>
      </c>
      <c r="D18" s="28" t="s">
        <v>57</v>
      </c>
    </row>
    <row r="19" spans="1:4">
      <c r="A19" s="29" t="s">
        <v>62</v>
      </c>
      <c r="B19" s="10" t="s">
        <v>40</v>
      </c>
      <c r="C19" s="28" t="s">
        <v>57</v>
      </c>
      <c r="D19" s="28" t="s">
        <v>57</v>
      </c>
    </row>
    <row r="20" spans="1:4">
      <c r="A20" s="29" t="s">
        <v>63</v>
      </c>
      <c r="B20" s="10" t="s">
        <v>55</v>
      </c>
      <c r="C20" s="28">
        <v>0.44399345335515544</v>
      </c>
      <c r="D20" s="28">
        <v>0.51125734430082259</v>
      </c>
    </row>
    <row r="22" spans="1:4" ht="54" customHeight="1">
      <c r="A22" s="84" t="s">
        <v>178</v>
      </c>
      <c r="B22" s="84"/>
      <c r="C22" s="84"/>
      <c r="D22" s="84"/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.75"/>
  <cols>
    <col min="1" max="1" width="8.28515625" style="8" customWidth="1"/>
    <col min="2" max="2" width="46.140625" style="8" customWidth="1"/>
    <col min="3" max="3" width="10.85546875" style="8" customWidth="1"/>
    <col min="4" max="4" width="14.140625" style="8" customWidth="1"/>
    <col min="5" max="5" width="13" style="8" customWidth="1"/>
    <col min="6" max="16384" width="9.140625" style="8"/>
  </cols>
  <sheetData>
    <row r="1" spans="1:5" ht="120.75" customHeight="1">
      <c r="A1" s="75" t="s">
        <v>190</v>
      </c>
      <c r="B1" s="75"/>
      <c r="C1" s="75"/>
      <c r="D1" s="75"/>
      <c r="E1" s="75"/>
    </row>
    <row r="3" spans="1:5" ht="87" customHeight="1">
      <c r="A3" s="84" t="s">
        <v>203</v>
      </c>
      <c r="B3" s="85"/>
      <c r="C3" s="85"/>
      <c r="D3" s="85"/>
      <c r="E3" s="85"/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Normal="100" zoomScaleSheetLayoutView="100" workbookViewId="0">
      <selection sqref="A1:XFD1048576"/>
    </sheetView>
  </sheetViews>
  <sheetFormatPr defaultColWidth="9.140625" defaultRowHeight="15.75"/>
  <cols>
    <col min="1" max="1" width="8.28515625" style="8" customWidth="1"/>
    <col min="2" max="2" width="64.140625" style="8" customWidth="1"/>
    <col min="3" max="4" width="14.140625" style="8" customWidth="1"/>
    <col min="5" max="5" width="13" style="8" customWidth="1"/>
    <col min="6" max="16384" width="9.140625" style="8"/>
  </cols>
  <sheetData>
    <row r="1" spans="1:5" ht="224.25" customHeight="1">
      <c r="A1" s="75" t="s">
        <v>191</v>
      </c>
      <c r="B1" s="75"/>
      <c r="C1" s="75"/>
      <c r="D1" s="45"/>
      <c r="E1" s="45"/>
    </row>
    <row r="2" spans="1:5" ht="16.5" thickBot="1"/>
    <row r="3" spans="1:5" ht="16.5" thickBot="1">
      <c r="A3" s="46" t="s">
        <v>13</v>
      </c>
      <c r="B3" s="47" t="s">
        <v>14</v>
      </c>
      <c r="C3" s="48" t="s">
        <v>187</v>
      </c>
    </row>
    <row r="4" spans="1:5" ht="16.5" thickBot="1">
      <c r="A4" s="46">
        <v>1</v>
      </c>
      <c r="B4" s="47">
        <v>2</v>
      </c>
      <c r="C4" s="48">
        <v>3</v>
      </c>
    </row>
    <row r="5" spans="1:5">
      <c r="A5" s="49" t="s">
        <v>15</v>
      </c>
      <c r="B5" s="50" t="s">
        <v>65</v>
      </c>
      <c r="C5" s="51">
        <v>0</v>
      </c>
    </row>
    <row r="6" spans="1:5">
      <c r="A6" s="52" t="s">
        <v>16</v>
      </c>
      <c r="B6" s="53" t="s">
        <v>18</v>
      </c>
      <c r="C6" s="54" t="s">
        <v>57</v>
      </c>
    </row>
    <row r="7" spans="1:5">
      <c r="A7" s="52" t="s">
        <v>25</v>
      </c>
      <c r="B7" s="53" t="s">
        <v>20</v>
      </c>
      <c r="C7" s="54" t="s">
        <v>57</v>
      </c>
    </row>
    <row r="8" spans="1:5">
      <c r="A8" s="52" t="s">
        <v>29</v>
      </c>
      <c r="B8" s="53" t="s">
        <v>22</v>
      </c>
      <c r="C8" s="54" t="s">
        <v>57</v>
      </c>
    </row>
    <row r="9" spans="1:5">
      <c r="A9" s="52" t="s">
        <v>42</v>
      </c>
      <c r="B9" s="53" t="s">
        <v>24</v>
      </c>
      <c r="C9" s="54" t="s">
        <v>57</v>
      </c>
    </row>
    <row r="10" spans="1:5" ht="31.5">
      <c r="A10" s="55" t="s">
        <v>43</v>
      </c>
      <c r="B10" s="53" t="s">
        <v>66</v>
      </c>
      <c r="C10" s="54">
        <v>0</v>
      </c>
    </row>
    <row r="11" spans="1:5">
      <c r="A11" s="52" t="s">
        <v>45</v>
      </c>
      <c r="B11" s="53" t="s">
        <v>18</v>
      </c>
      <c r="C11" s="54" t="s">
        <v>57</v>
      </c>
    </row>
    <row r="12" spans="1:5">
      <c r="A12" s="52" t="s">
        <v>46</v>
      </c>
      <c r="B12" s="53" t="s">
        <v>20</v>
      </c>
      <c r="C12" s="54" t="s">
        <v>57</v>
      </c>
    </row>
    <row r="13" spans="1:5">
      <c r="A13" s="52" t="s">
        <v>47</v>
      </c>
      <c r="B13" s="53" t="s">
        <v>22</v>
      </c>
      <c r="C13" s="54" t="s">
        <v>57</v>
      </c>
    </row>
    <row r="14" spans="1:5" ht="16.5" thickBot="1">
      <c r="A14" s="56" t="s">
        <v>48</v>
      </c>
      <c r="B14" s="57" t="s">
        <v>24</v>
      </c>
      <c r="C14" s="58" t="s">
        <v>57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view="pageBreakPreview" zoomScale="90" zoomScaleNormal="100" zoomScaleSheetLayoutView="90" workbookViewId="0">
      <selection activeCell="E23" sqref="E23"/>
    </sheetView>
  </sheetViews>
  <sheetFormatPr defaultColWidth="9.140625" defaultRowHeight="15.75"/>
  <cols>
    <col min="1" max="1" width="8.28515625" style="8" customWidth="1"/>
    <col min="2" max="2" width="80" style="8" customWidth="1"/>
    <col min="3" max="4" width="14.140625" style="8" customWidth="1"/>
    <col min="5" max="5" width="13" style="8" customWidth="1"/>
    <col min="6" max="16384" width="9.140625" style="8"/>
  </cols>
  <sheetData>
    <row r="1" spans="1:5" ht="126.75" customHeight="1">
      <c r="A1" s="75" t="s">
        <v>192</v>
      </c>
      <c r="B1" s="75"/>
      <c r="C1" s="45"/>
      <c r="D1" s="45"/>
      <c r="E1" s="45"/>
    </row>
    <row r="3" spans="1:5" ht="107.25" customHeight="1">
      <c r="A3" s="86" t="s">
        <v>180</v>
      </c>
      <c r="B3" s="86"/>
    </row>
    <row r="4" spans="1:5">
      <c r="A4" s="86"/>
      <c r="B4" s="86"/>
    </row>
  </sheetData>
  <mergeCells count="2">
    <mergeCell ref="A1:B1"/>
    <mergeCell ref="A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85" zoomScaleNormal="85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3" sqref="A3:R19"/>
    </sheetView>
  </sheetViews>
  <sheetFormatPr defaultColWidth="9.140625" defaultRowHeight="15.75"/>
  <cols>
    <col min="1" max="1" width="7.85546875" style="8" customWidth="1"/>
    <col min="2" max="2" width="55.42578125" style="8" customWidth="1"/>
    <col min="3" max="16384" width="9.140625" style="8"/>
  </cols>
  <sheetData>
    <row r="1" spans="1:18" ht="107.25" customHeight="1">
      <c r="A1" s="75" t="s">
        <v>193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3" spans="1:18">
      <c r="A3" s="87" t="s">
        <v>13</v>
      </c>
      <c r="B3" s="87" t="s">
        <v>64</v>
      </c>
      <c r="C3" s="87" t="s">
        <v>67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 t="s">
        <v>5</v>
      </c>
    </row>
    <row r="4" spans="1:18" ht="31.5" customHeight="1">
      <c r="A4" s="87"/>
      <c r="B4" s="87"/>
      <c r="C4" s="87" t="s">
        <v>68</v>
      </c>
      <c r="D4" s="87"/>
      <c r="E4" s="87"/>
      <c r="F4" s="87" t="s">
        <v>69</v>
      </c>
      <c r="G4" s="87"/>
      <c r="H4" s="87"/>
      <c r="I4" s="87" t="s">
        <v>70</v>
      </c>
      <c r="J4" s="87"/>
      <c r="K4" s="87"/>
      <c r="L4" s="87" t="s">
        <v>71</v>
      </c>
      <c r="M4" s="87"/>
      <c r="N4" s="87"/>
      <c r="O4" s="87" t="s">
        <v>72</v>
      </c>
      <c r="P4" s="87"/>
      <c r="Q4" s="87"/>
      <c r="R4" s="87"/>
    </row>
    <row r="5" spans="1:18" ht="31.5" customHeight="1">
      <c r="A5" s="87"/>
      <c r="B5" s="87"/>
      <c r="C5" s="87" t="s">
        <v>185</v>
      </c>
      <c r="D5" s="87" t="s">
        <v>187</v>
      </c>
      <c r="E5" s="15" t="s">
        <v>73</v>
      </c>
      <c r="F5" s="87" t="s">
        <v>185</v>
      </c>
      <c r="G5" s="87" t="s">
        <v>187</v>
      </c>
      <c r="H5" s="15" t="s">
        <v>73</v>
      </c>
      <c r="I5" s="87" t="s">
        <v>185</v>
      </c>
      <c r="J5" s="87" t="s">
        <v>187</v>
      </c>
      <c r="K5" s="15" t="s">
        <v>73</v>
      </c>
      <c r="L5" s="87" t="s">
        <v>185</v>
      </c>
      <c r="M5" s="87" t="s">
        <v>187</v>
      </c>
      <c r="N5" s="15" t="s">
        <v>73</v>
      </c>
      <c r="O5" s="87" t="s">
        <v>185</v>
      </c>
      <c r="P5" s="87" t="s">
        <v>187</v>
      </c>
      <c r="Q5" s="15" t="s">
        <v>73</v>
      </c>
      <c r="R5" s="87"/>
    </row>
    <row r="6" spans="1:18">
      <c r="A6" s="87"/>
      <c r="B6" s="87"/>
      <c r="C6" s="87"/>
      <c r="D6" s="87"/>
      <c r="E6" s="15" t="s">
        <v>74</v>
      </c>
      <c r="F6" s="87"/>
      <c r="G6" s="87"/>
      <c r="H6" s="15" t="s">
        <v>74</v>
      </c>
      <c r="I6" s="87"/>
      <c r="J6" s="87"/>
      <c r="K6" s="15" t="s">
        <v>74</v>
      </c>
      <c r="L6" s="87"/>
      <c r="M6" s="87"/>
      <c r="N6" s="15" t="s">
        <v>74</v>
      </c>
      <c r="O6" s="87"/>
      <c r="P6" s="87"/>
      <c r="Q6" s="15" t="s">
        <v>74</v>
      </c>
      <c r="R6" s="87"/>
    </row>
    <row r="7" spans="1:1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</row>
    <row r="8" spans="1:18" ht="31.5">
      <c r="A8" s="15">
        <v>1</v>
      </c>
      <c r="B8" s="59" t="s">
        <v>75</v>
      </c>
      <c r="C8" s="22">
        <v>1</v>
      </c>
      <c r="D8" s="22">
        <v>0</v>
      </c>
      <c r="E8" s="22">
        <v>0</v>
      </c>
      <c r="F8" s="22">
        <v>1</v>
      </c>
      <c r="G8" s="22">
        <v>4</v>
      </c>
      <c r="H8" s="22">
        <v>0</v>
      </c>
      <c r="I8" s="22">
        <v>1</v>
      </c>
      <c r="J8" s="22">
        <v>1</v>
      </c>
      <c r="K8" s="22">
        <v>0</v>
      </c>
      <c r="L8" s="22">
        <v>3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f>C8+D8+F8+G8+I8+J8+L8+M8+O8+P8</f>
        <v>12</v>
      </c>
    </row>
    <row r="9" spans="1:18" ht="63">
      <c r="A9" s="15">
        <v>2</v>
      </c>
      <c r="B9" s="59" t="s">
        <v>76</v>
      </c>
      <c r="C9" s="22">
        <v>1</v>
      </c>
      <c r="D9" s="22">
        <v>0</v>
      </c>
      <c r="E9" s="22">
        <v>0</v>
      </c>
      <c r="F9" s="22">
        <v>1</v>
      </c>
      <c r="G9" s="22">
        <v>4</v>
      </c>
      <c r="H9" s="22">
        <v>0</v>
      </c>
      <c r="I9" s="22">
        <v>1</v>
      </c>
      <c r="J9" s="22">
        <v>1</v>
      </c>
      <c r="K9" s="22">
        <v>0</v>
      </c>
      <c r="L9" s="22">
        <v>3</v>
      </c>
      <c r="M9" s="22">
        <v>1</v>
      </c>
      <c r="N9" s="22">
        <v>0</v>
      </c>
      <c r="O9" s="22">
        <v>0</v>
      </c>
      <c r="P9" s="22">
        <v>0</v>
      </c>
      <c r="Q9" s="22">
        <v>0</v>
      </c>
      <c r="R9" s="22">
        <f>C9+D9+F9+G9+I9+J9+L9+M9+O9+P9</f>
        <v>12</v>
      </c>
    </row>
    <row r="10" spans="1:18" ht="110.25">
      <c r="A10" s="15">
        <v>3</v>
      </c>
      <c r="B10" s="59" t="s">
        <v>77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>C10+D10+F10+G10+I10+J10+L10+M10+O10+P10</f>
        <v>0</v>
      </c>
    </row>
    <row r="11" spans="1:18">
      <c r="A11" s="60" t="s">
        <v>51</v>
      </c>
      <c r="B11" s="59" t="s">
        <v>78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ref="R11:R18" si="0">C11+D11+F11+G11+I11+J11+L11+M11+O11+P11</f>
        <v>0</v>
      </c>
    </row>
    <row r="12" spans="1:18">
      <c r="A12" s="60" t="s">
        <v>52</v>
      </c>
      <c r="B12" s="59" t="s">
        <v>79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0"/>
        <v>0</v>
      </c>
    </row>
    <row r="13" spans="1:18" ht="63">
      <c r="A13" s="15">
        <v>4</v>
      </c>
      <c r="B13" s="59" t="s">
        <v>80</v>
      </c>
      <c r="C13" s="22">
        <v>3</v>
      </c>
      <c r="D13" s="22">
        <v>0</v>
      </c>
      <c r="E13" s="22">
        <v>0</v>
      </c>
      <c r="F13" s="22">
        <v>3</v>
      </c>
      <c r="G13" s="22">
        <v>0</v>
      </c>
      <c r="H13" s="22">
        <v>0</v>
      </c>
      <c r="I13" s="22">
        <v>3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59">
        <v>0</v>
      </c>
    </row>
    <row r="14" spans="1:18" ht="47.25">
      <c r="A14" s="15">
        <v>5</v>
      </c>
      <c r="B14" s="59" t="s">
        <v>81</v>
      </c>
      <c r="C14" s="22">
        <v>1</v>
      </c>
      <c r="D14" s="22">
        <v>0</v>
      </c>
      <c r="E14" s="22">
        <v>0</v>
      </c>
      <c r="F14" s="22">
        <v>1</v>
      </c>
      <c r="G14" s="22">
        <v>4</v>
      </c>
      <c r="H14" s="22">
        <v>0</v>
      </c>
      <c r="I14" s="22">
        <v>1</v>
      </c>
      <c r="J14" s="22">
        <v>1</v>
      </c>
      <c r="K14" s="22">
        <v>0</v>
      </c>
      <c r="L14" s="22">
        <v>3</v>
      </c>
      <c r="M14" s="22">
        <v>1</v>
      </c>
      <c r="N14" s="22">
        <v>0</v>
      </c>
      <c r="O14" s="22">
        <v>0</v>
      </c>
      <c r="P14" s="22">
        <v>0</v>
      </c>
      <c r="Q14" s="22">
        <v>0</v>
      </c>
      <c r="R14" s="22">
        <f t="shared" si="0"/>
        <v>12</v>
      </c>
    </row>
    <row r="15" spans="1:18" ht="47.25">
      <c r="A15" s="15">
        <v>6</v>
      </c>
      <c r="B15" s="59" t="s">
        <v>82</v>
      </c>
      <c r="C15" s="22">
        <v>1</v>
      </c>
      <c r="D15" s="22">
        <v>0</v>
      </c>
      <c r="E15" s="22">
        <v>0</v>
      </c>
      <c r="F15" s="22">
        <v>1</v>
      </c>
      <c r="G15" s="22">
        <v>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</row>
    <row r="16" spans="1:18" ht="94.5">
      <c r="A16" s="15">
        <v>7</v>
      </c>
      <c r="B16" s="59" t="s">
        <v>83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0"/>
        <v>0</v>
      </c>
    </row>
    <row r="17" spans="1:18">
      <c r="A17" s="60" t="s">
        <v>84</v>
      </c>
      <c r="B17" s="59" t="s">
        <v>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0"/>
        <v>0</v>
      </c>
    </row>
    <row r="18" spans="1:18">
      <c r="A18" s="60" t="s">
        <v>85</v>
      </c>
      <c r="B18" s="59" t="s">
        <v>86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0"/>
        <v>0</v>
      </c>
    </row>
    <row r="19" spans="1:18" ht="47.25">
      <c r="A19" s="15">
        <v>8</v>
      </c>
      <c r="B19" s="59" t="s">
        <v>87</v>
      </c>
      <c r="C19" s="22">
        <v>120</v>
      </c>
      <c r="D19" s="22">
        <v>0</v>
      </c>
      <c r="E19" s="22">
        <v>0</v>
      </c>
      <c r="F19" s="22">
        <v>35</v>
      </c>
      <c r="G19" s="22">
        <v>65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59">
        <v>0</v>
      </c>
    </row>
  </sheetData>
  <mergeCells count="20">
    <mergeCell ref="A1:R1"/>
    <mergeCell ref="A3:A6"/>
    <mergeCell ref="B3:B6"/>
    <mergeCell ref="C3:Q3"/>
    <mergeCell ref="R3:R6"/>
    <mergeCell ref="C4:E4"/>
    <mergeCell ref="F4:H4"/>
    <mergeCell ref="I4:K4"/>
    <mergeCell ref="L4:N4"/>
    <mergeCell ref="O4:Q4"/>
    <mergeCell ref="L5:L6"/>
    <mergeCell ref="M5:M6"/>
    <mergeCell ref="O5:O6"/>
    <mergeCell ref="P5:P6"/>
    <mergeCell ref="C5:C6"/>
    <mergeCell ref="D5:D6"/>
    <mergeCell ref="F5:F6"/>
    <mergeCell ref="G5:G6"/>
    <mergeCell ref="I5:I6"/>
    <mergeCell ref="J5:J6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opLeftCell="A3" zoomScale="90" zoomScaleNormal="90" workbookViewId="0">
      <selection activeCell="V12" sqref="V12"/>
    </sheetView>
  </sheetViews>
  <sheetFormatPr defaultColWidth="9.140625" defaultRowHeight="15.75"/>
  <cols>
    <col min="1" max="1" width="7.140625" style="8" customWidth="1"/>
    <col min="2" max="2" width="32.140625" style="8" customWidth="1"/>
    <col min="3" max="7" width="9.140625" style="8"/>
    <col min="8" max="8" width="9" style="8" customWidth="1"/>
    <col min="9" max="16384" width="9.140625" style="8"/>
  </cols>
  <sheetData>
    <row r="1" spans="1:23" ht="150" customHeight="1">
      <c r="A1" s="75" t="s">
        <v>194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3" spans="1:23" ht="30" customHeight="1">
      <c r="A3" s="87" t="s">
        <v>13</v>
      </c>
      <c r="B3" s="87" t="s">
        <v>118</v>
      </c>
      <c r="C3" s="87" t="s">
        <v>117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23" ht="47.25" customHeight="1">
      <c r="A4" s="87"/>
      <c r="B4" s="87"/>
      <c r="C4" s="87" t="s">
        <v>116</v>
      </c>
      <c r="D4" s="87"/>
      <c r="E4" s="87"/>
      <c r="F4" s="87" t="s">
        <v>115</v>
      </c>
      <c r="G4" s="87"/>
      <c r="H4" s="87"/>
      <c r="I4" s="87" t="s">
        <v>114</v>
      </c>
      <c r="J4" s="87"/>
      <c r="K4" s="87"/>
      <c r="L4" s="87" t="s">
        <v>113</v>
      </c>
      <c r="M4" s="87"/>
      <c r="N4" s="87"/>
      <c r="O4" s="87" t="s">
        <v>112</v>
      </c>
      <c r="P4" s="87"/>
      <c r="Q4" s="87"/>
    </row>
    <row r="5" spans="1:23" ht="47.25">
      <c r="A5" s="87"/>
      <c r="B5" s="87"/>
      <c r="C5" s="15" t="s">
        <v>185</v>
      </c>
      <c r="D5" s="15" t="s">
        <v>187</v>
      </c>
      <c r="E5" s="15" t="s">
        <v>111</v>
      </c>
      <c r="F5" s="15" t="s">
        <v>185</v>
      </c>
      <c r="G5" s="15" t="s">
        <v>187</v>
      </c>
      <c r="H5" s="15" t="s">
        <v>111</v>
      </c>
      <c r="I5" s="15" t="s">
        <v>185</v>
      </c>
      <c r="J5" s="15" t="s">
        <v>187</v>
      </c>
      <c r="K5" s="15" t="s">
        <v>111</v>
      </c>
      <c r="L5" s="15" t="s">
        <v>185</v>
      </c>
      <c r="M5" s="15" t="s">
        <v>187</v>
      </c>
      <c r="N5" s="15" t="s">
        <v>111</v>
      </c>
      <c r="O5" s="15" t="s">
        <v>185</v>
      </c>
      <c r="P5" s="15" t="s">
        <v>187</v>
      </c>
      <c r="Q5" s="15" t="s">
        <v>111</v>
      </c>
    </row>
    <row r="6" spans="1:2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23" ht="31.5">
      <c r="A7" s="15">
        <v>1</v>
      </c>
      <c r="B7" s="59" t="s">
        <v>110</v>
      </c>
      <c r="C7" s="22">
        <f>SUM(C8:C13)</f>
        <v>10</v>
      </c>
      <c r="D7" s="22">
        <f>D9+D10</f>
        <v>9</v>
      </c>
      <c r="E7" s="65">
        <f>(D7-C7)/C7</f>
        <v>-0.1</v>
      </c>
      <c r="F7" s="22" t="s">
        <v>57</v>
      </c>
      <c r="G7" s="22" t="s">
        <v>57</v>
      </c>
      <c r="H7" s="62" t="s">
        <v>57</v>
      </c>
      <c r="I7" s="22" t="s">
        <v>57</v>
      </c>
      <c r="J7" s="22" t="s">
        <v>57</v>
      </c>
      <c r="K7" s="62" t="s">
        <v>57</v>
      </c>
      <c r="L7" s="22" t="s">
        <v>57</v>
      </c>
      <c r="M7" s="22" t="s">
        <v>57</v>
      </c>
      <c r="N7" s="22" t="s">
        <v>57</v>
      </c>
      <c r="O7" s="22" t="s">
        <v>57</v>
      </c>
      <c r="P7" s="22" t="s">
        <v>57</v>
      </c>
      <c r="Q7" s="22" t="s">
        <v>57</v>
      </c>
    </row>
    <row r="8" spans="1:23" ht="31.5">
      <c r="A8" s="60" t="s">
        <v>16</v>
      </c>
      <c r="B8" s="59" t="s">
        <v>109</v>
      </c>
      <c r="C8" s="11" t="s">
        <v>57</v>
      </c>
      <c r="D8" s="11"/>
      <c r="E8" s="11" t="s">
        <v>57</v>
      </c>
      <c r="F8" s="11" t="s">
        <v>57</v>
      </c>
      <c r="G8" s="11" t="s">
        <v>57</v>
      </c>
      <c r="H8" s="61" t="s">
        <v>57</v>
      </c>
      <c r="I8" s="11" t="s">
        <v>57</v>
      </c>
      <c r="J8" s="11" t="s">
        <v>57</v>
      </c>
      <c r="K8" s="61" t="s">
        <v>57</v>
      </c>
      <c r="L8" s="22" t="s">
        <v>57</v>
      </c>
      <c r="M8" s="22" t="s">
        <v>57</v>
      </c>
      <c r="N8" s="22" t="s">
        <v>57</v>
      </c>
      <c r="O8" s="22" t="s">
        <v>57</v>
      </c>
      <c r="P8" s="22" t="s">
        <v>57</v>
      </c>
      <c r="Q8" s="22" t="s">
        <v>57</v>
      </c>
    </row>
    <row r="9" spans="1:23" ht="47.25">
      <c r="A9" s="60" t="s">
        <v>25</v>
      </c>
      <c r="B9" s="59" t="s">
        <v>99</v>
      </c>
      <c r="C9" s="11">
        <v>6</v>
      </c>
      <c r="D9" s="11">
        <v>6</v>
      </c>
      <c r="E9" s="62">
        <f>(D9-C9)/C9</f>
        <v>0</v>
      </c>
      <c r="F9" s="11" t="s">
        <v>57</v>
      </c>
      <c r="G9" s="11" t="s">
        <v>57</v>
      </c>
      <c r="H9" s="61" t="s">
        <v>57</v>
      </c>
      <c r="I9" s="11" t="s">
        <v>57</v>
      </c>
      <c r="J9" s="11" t="s">
        <v>57</v>
      </c>
      <c r="K9" s="61" t="s">
        <v>57</v>
      </c>
      <c r="L9" s="22" t="s">
        <v>57</v>
      </c>
      <c r="M9" s="22" t="s">
        <v>57</v>
      </c>
      <c r="N9" s="22" t="s">
        <v>57</v>
      </c>
      <c r="O9" s="22" t="s">
        <v>57</v>
      </c>
      <c r="P9" s="22" t="s">
        <v>57</v>
      </c>
      <c r="Q9" s="22" t="s">
        <v>57</v>
      </c>
    </row>
    <row r="10" spans="1:23" ht="31.5">
      <c r="A10" s="60" t="s">
        <v>29</v>
      </c>
      <c r="B10" s="59" t="s">
        <v>98</v>
      </c>
      <c r="C10" s="11" t="s">
        <v>57</v>
      </c>
      <c r="D10" s="11">
        <v>3</v>
      </c>
      <c r="E10" s="62" t="s">
        <v>57</v>
      </c>
      <c r="F10" s="11" t="s">
        <v>57</v>
      </c>
      <c r="G10" s="11" t="s">
        <v>57</v>
      </c>
      <c r="H10" s="61" t="s">
        <v>57</v>
      </c>
      <c r="I10" s="11" t="s">
        <v>57</v>
      </c>
      <c r="J10" s="11" t="s">
        <v>57</v>
      </c>
      <c r="K10" s="61" t="s">
        <v>57</v>
      </c>
      <c r="L10" s="22" t="s">
        <v>57</v>
      </c>
      <c r="M10" s="22" t="s">
        <v>57</v>
      </c>
      <c r="N10" s="22" t="s">
        <v>57</v>
      </c>
      <c r="O10" s="22" t="s">
        <v>57</v>
      </c>
      <c r="P10" s="22" t="s">
        <v>57</v>
      </c>
      <c r="Q10" s="22" t="s">
        <v>57</v>
      </c>
      <c r="S10" s="63"/>
      <c r="T10" s="63"/>
      <c r="U10" s="63"/>
      <c r="V10" s="63"/>
      <c r="W10" s="63"/>
    </row>
    <row r="11" spans="1:23">
      <c r="A11" s="60" t="s">
        <v>42</v>
      </c>
      <c r="B11" s="59" t="s">
        <v>97</v>
      </c>
      <c r="C11" s="22" t="s">
        <v>57</v>
      </c>
      <c r="D11" s="22"/>
      <c r="E11" s="22" t="s">
        <v>57</v>
      </c>
      <c r="F11" s="11" t="s">
        <v>57</v>
      </c>
      <c r="G11" s="11" t="s">
        <v>57</v>
      </c>
      <c r="H11" s="61" t="s">
        <v>57</v>
      </c>
      <c r="I11" s="11" t="s">
        <v>57</v>
      </c>
      <c r="J11" s="11" t="s">
        <v>57</v>
      </c>
      <c r="K11" s="61" t="s">
        <v>57</v>
      </c>
      <c r="L11" s="22" t="s">
        <v>57</v>
      </c>
      <c r="M11" s="22" t="s">
        <v>57</v>
      </c>
      <c r="N11" s="22" t="s">
        <v>57</v>
      </c>
      <c r="O11" s="22" t="s">
        <v>57</v>
      </c>
      <c r="P11" s="22" t="s">
        <v>57</v>
      </c>
      <c r="Q11" s="22" t="s">
        <v>57</v>
      </c>
      <c r="S11" s="63"/>
      <c r="T11" s="63"/>
      <c r="U11" s="63"/>
      <c r="V11" s="63"/>
      <c r="W11" s="63"/>
    </row>
    <row r="12" spans="1:23" ht="31.5">
      <c r="A12" s="60" t="s">
        <v>108</v>
      </c>
      <c r="B12" s="59" t="s">
        <v>107</v>
      </c>
      <c r="C12" s="11">
        <v>4</v>
      </c>
      <c r="D12" s="11">
        <v>0</v>
      </c>
      <c r="E12" s="62">
        <f>(D12-C12)/C12</f>
        <v>-1</v>
      </c>
      <c r="F12" s="11" t="s">
        <v>57</v>
      </c>
      <c r="G12" s="11" t="s">
        <v>57</v>
      </c>
      <c r="H12" s="61" t="s">
        <v>57</v>
      </c>
      <c r="I12" s="11" t="s">
        <v>57</v>
      </c>
      <c r="J12" s="11" t="s">
        <v>57</v>
      </c>
      <c r="K12" s="61" t="s">
        <v>57</v>
      </c>
      <c r="L12" s="22" t="s">
        <v>57</v>
      </c>
      <c r="M12" s="22" t="s">
        <v>57</v>
      </c>
      <c r="N12" s="22" t="s">
        <v>57</v>
      </c>
      <c r="O12" s="22" t="s">
        <v>57</v>
      </c>
      <c r="P12" s="22" t="s">
        <v>57</v>
      </c>
      <c r="Q12" s="22" t="s">
        <v>57</v>
      </c>
      <c r="S12" s="63"/>
      <c r="T12" s="64"/>
      <c r="U12" s="64"/>
      <c r="V12" s="63"/>
      <c r="W12" s="63"/>
    </row>
    <row r="13" spans="1:23">
      <c r="A13" s="60" t="s">
        <v>106</v>
      </c>
      <c r="B13" s="59" t="s">
        <v>88</v>
      </c>
      <c r="C13" s="22" t="s">
        <v>57</v>
      </c>
      <c r="D13" s="22" t="s">
        <v>57</v>
      </c>
      <c r="E13" s="22" t="s">
        <v>57</v>
      </c>
      <c r="F13" s="11" t="s">
        <v>57</v>
      </c>
      <c r="G13" s="11" t="s">
        <v>57</v>
      </c>
      <c r="H13" s="61" t="s">
        <v>57</v>
      </c>
      <c r="I13" s="11" t="s">
        <v>57</v>
      </c>
      <c r="J13" s="11" t="s">
        <v>57</v>
      </c>
      <c r="K13" s="61" t="s">
        <v>57</v>
      </c>
      <c r="L13" s="22" t="s">
        <v>57</v>
      </c>
      <c r="M13" s="22" t="s">
        <v>57</v>
      </c>
      <c r="N13" s="22" t="s">
        <v>57</v>
      </c>
      <c r="O13" s="22" t="s">
        <v>57</v>
      </c>
      <c r="P13" s="22" t="s">
        <v>57</v>
      </c>
      <c r="Q13" s="22" t="s">
        <v>57</v>
      </c>
      <c r="S13" s="63"/>
      <c r="T13" s="63"/>
      <c r="U13" s="63"/>
      <c r="V13" s="63"/>
      <c r="W13" s="63"/>
    </row>
    <row r="14" spans="1:23">
      <c r="A14" s="15">
        <v>2</v>
      </c>
      <c r="B14" s="59" t="s">
        <v>105</v>
      </c>
      <c r="C14" s="22" t="s">
        <v>57</v>
      </c>
      <c r="D14" s="22" t="s">
        <v>57</v>
      </c>
      <c r="E14" s="22" t="s">
        <v>57</v>
      </c>
      <c r="F14" s="22" t="s">
        <v>57</v>
      </c>
      <c r="G14" s="22" t="s">
        <v>57</v>
      </c>
      <c r="H14" s="22" t="s">
        <v>57</v>
      </c>
      <c r="I14" s="22" t="s">
        <v>57</v>
      </c>
      <c r="J14" s="22" t="s">
        <v>57</v>
      </c>
      <c r="K14" s="22" t="s">
        <v>57</v>
      </c>
      <c r="L14" s="22" t="s">
        <v>57</v>
      </c>
      <c r="M14" s="22" t="s">
        <v>57</v>
      </c>
      <c r="N14" s="22" t="s">
        <v>57</v>
      </c>
      <c r="O14" s="22" t="s">
        <v>57</v>
      </c>
      <c r="P14" s="22" t="s">
        <v>57</v>
      </c>
      <c r="Q14" s="22" t="s">
        <v>57</v>
      </c>
      <c r="S14" s="63"/>
      <c r="T14" s="63"/>
      <c r="U14" s="63"/>
      <c r="V14" s="63"/>
      <c r="W14" s="63"/>
    </row>
    <row r="15" spans="1:23" ht="47.25">
      <c r="A15" s="60" t="s">
        <v>45</v>
      </c>
      <c r="B15" s="59" t="s">
        <v>104</v>
      </c>
      <c r="C15" s="22" t="s">
        <v>57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  <c r="J15" s="22" t="s">
        <v>57</v>
      </c>
      <c r="K15" s="22" t="s">
        <v>57</v>
      </c>
      <c r="L15" s="22" t="s">
        <v>57</v>
      </c>
      <c r="M15" s="22" t="s">
        <v>57</v>
      </c>
      <c r="N15" s="22" t="s">
        <v>57</v>
      </c>
      <c r="O15" s="22" t="s">
        <v>57</v>
      </c>
      <c r="P15" s="22" t="s">
        <v>57</v>
      </c>
      <c r="Q15" s="22" t="s">
        <v>57</v>
      </c>
    </row>
    <row r="16" spans="1:23" ht="31.5">
      <c r="A16" s="66" t="s">
        <v>103</v>
      </c>
      <c r="B16" s="59" t="s">
        <v>102</v>
      </c>
      <c r="C16" s="22" t="s">
        <v>57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57</v>
      </c>
      <c r="M16" s="22" t="s">
        <v>57</v>
      </c>
      <c r="N16" s="22" t="s">
        <v>57</v>
      </c>
      <c r="O16" s="22" t="s">
        <v>57</v>
      </c>
      <c r="P16" s="22" t="s">
        <v>57</v>
      </c>
      <c r="Q16" s="22" t="s">
        <v>57</v>
      </c>
    </row>
    <row r="17" spans="1:17" ht="31.5">
      <c r="A17" s="66" t="s">
        <v>101</v>
      </c>
      <c r="B17" s="59" t="s">
        <v>100</v>
      </c>
      <c r="C17" s="22" t="s">
        <v>57</v>
      </c>
      <c r="D17" s="22" t="s">
        <v>57</v>
      </c>
      <c r="E17" s="22" t="s">
        <v>57</v>
      </c>
      <c r="F17" s="22" t="s">
        <v>57</v>
      </c>
      <c r="G17" s="22" t="s">
        <v>57</v>
      </c>
      <c r="H17" s="22" t="s">
        <v>57</v>
      </c>
      <c r="I17" s="22" t="s">
        <v>57</v>
      </c>
      <c r="J17" s="22" t="s">
        <v>57</v>
      </c>
      <c r="K17" s="22" t="s">
        <v>57</v>
      </c>
      <c r="L17" s="22" t="s">
        <v>57</v>
      </c>
      <c r="M17" s="22" t="s">
        <v>57</v>
      </c>
      <c r="N17" s="22" t="s">
        <v>57</v>
      </c>
      <c r="O17" s="22" t="s">
        <v>57</v>
      </c>
      <c r="P17" s="22" t="s">
        <v>57</v>
      </c>
      <c r="Q17" s="22" t="s">
        <v>57</v>
      </c>
    </row>
    <row r="18" spans="1:17" ht="47.25">
      <c r="A18" s="60" t="s">
        <v>46</v>
      </c>
      <c r="B18" s="59" t="s">
        <v>99</v>
      </c>
      <c r="C18" s="22" t="s">
        <v>57</v>
      </c>
      <c r="D18" s="22" t="s">
        <v>57</v>
      </c>
      <c r="E18" s="22" t="s">
        <v>57</v>
      </c>
      <c r="F18" s="22" t="s">
        <v>57</v>
      </c>
      <c r="G18" s="22" t="s">
        <v>57</v>
      </c>
      <c r="H18" s="22" t="s">
        <v>57</v>
      </c>
      <c r="I18" s="22" t="s">
        <v>57</v>
      </c>
      <c r="J18" s="22" t="s">
        <v>57</v>
      </c>
      <c r="K18" s="22" t="s">
        <v>57</v>
      </c>
      <c r="L18" s="22" t="s">
        <v>57</v>
      </c>
      <c r="M18" s="22" t="s">
        <v>57</v>
      </c>
      <c r="N18" s="22" t="s">
        <v>57</v>
      </c>
      <c r="O18" s="22" t="s">
        <v>57</v>
      </c>
      <c r="P18" s="22" t="s">
        <v>57</v>
      </c>
      <c r="Q18" s="22" t="s">
        <v>57</v>
      </c>
    </row>
    <row r="19" spans="1:17" ht="31.5">
      <c r="A19" s="60" t="s">
        <v>47</v>
      </c>
      <c r="B19" s="59" t="s">
        <v>98</v>
      </c>
      <c r="C19" s="22" t="s">
        <v>57</v>
      </c>
      <c r="D19" s="22" t="s">
        <v>57</v>
      </c>
      <c r="E19" s="22" t="s">
        <v>57</v>
      </c>
      <c r="F19" s="22" t="s">
        <v>57</v>
      </c>
      <c r="G19" s="22" t="s">
        <v>57</v>
      </c>
      <c r="H19" s="22" t="s">
        <v>57</v>
      </c>
      <c r="I19" s="22" t="s">
        <v>57</v>
      </c>
      <c r="J19" s="22" t="s">
        <v>57</v>
      </c>
      <c r="K19" s="22" t="s">
        <v>57</v>
      </c>
      <c r="L19" s="22" t="s">
        <v>57</v>
      </c>
      <c r="M19" s="22" t="s">
        <v>57</v>
      </c>
      <c r="N19" s="22" t="s">
        <v>57</v>
      </c>
      <c r="O19" s="22" t="s">
        <v>57</v>
      </c>
      <c r="P19" s="22" t="s">
        <v>57</v>
      </c>
      <c r="Q19" s="22" t="s">
        <v>57</v>
      </c>
    </row>
    <row r="20" spans="1:17">
      <c r="A20" s="60" t="s">
        <v>48</v>
      </c>
      <c r="B20" s="59" t="s">
        <v>97</v>
      </c>
      <c r="C20" s="22" t="s">
        <v>57</v>
      </c>
      <c r="D20" s="22" t="s">
        <v>57</v>
      </c>
      <c r="E20" s="22" t="s">
        <v>57</v>
      </c>
      <c r="F20" s="22" t="s">
        <v>57</v>
      </c>
      <c r="G20" s="22" t="s">
        <v>57</v>
      </c>
      <c r="H20" s="22" t="s">
        <v>57</v>
      </c>
      <c r="I20" s="22" t="s">
        <v>57</v>
      </c>
      <c r="J20" s="22" t="s">
        <v>57</v>
      </c>
      <c r="K20" s="22" t="s">
        <v>57</v>
      </c>
      <c r="L20" s="22" t="s">
        <v>57</v>
      </c>
      <c r="M20" s="22" t="s">
        <v>57</v>
      </c>
      <c r="N20" s="22" t="s">
        <v>57</v>
      </c>
      <c r="O20" s="22" t="s">
        <v>57</v>
      </c>
      <c r="P20" s="22" t="s">
        <v>57</v>
      </c>
      <c r="Q20" s="22" t="s">
        <v>57</v>
      </c>
    </row>
    <row r="21" spans="1:17" ht="47.25">
      <c r="A21" s="60" t="s">
        <v>96</v>
      </c>
      <c r="B21" s="59" t="s">
        <v>95</v>
      </c>
      <c r="C21" s="22" t="s">
        <v>57</v>
      </c>
      <c r="D21" s="22" t="s">
        <v>57</v>
      </c>
      <c r="E21" s="22" t="s">
        <v>57</v>
      </c>
      <c r="F21" s="22" t="s">
        <v>57</v>
      </c>
      <c r="G21" s="22" t="s">
        <v>57</v>
      </c>
      <c r="H21" s="22" t="s">
        <v>57</v>
      </c>
      <c r="I21" s="22" t="s">
        <v>57</v>
      </c>
      <c r="J21" s="22" t="s">
        <v>57</v>
      </c>
      <c r="K21" s="22" t="s">
        <v>57</v>
      </c>
      <c r="L21" s="22" t="s">
        <v>57</v>
      </c>
      <c r="M21" s="22" t="s">
        <v>57</v>
      </c>
      <c r="N21" s="22" t="s">
        <v>57</v>
      </c>
      <c r="O21" s="22" t="s">
        <v>57</v>
      </c>
      <c r="P21" s="22" t="s">
        <v>57</v>
      </c>
      <c r="Q21" s="22" t="s">
        <v>57</v>
      </c>
    </row>
    <row r="22" spans="1:17">
      <c r="A22" s="60" t="s">
        <v>94</v>
      </c>
      <c r="B22" s="59" t="s">
        <v>88</v>
      </c>
      <c r="C22" s="22" t="s">
        <v>57</v>
      </c>
      <c r="D22" s="22" t="s">
        <v>57</v>
      </c>
      <c r="E22" s="22" t="s">
        <v>57</v>
      </c>
      <c r="F22" s="22" t="s">
        <v>57</v>
      </c>
      <c r="G22" s="22" t="s">
        <v>57</v>
      </c>
      <c r="H22" s="22" t="s">
        <v>57</v>
      </c>
      <c r="I22" s="22" t="s">
        <v>57</v>
      </c>
      <c r="J22" s="22" t="s">
        <v>57</v>
      </c>
      <c r="K22" s="22" t="s">
        <v>57</v>
      </c>
      <c r="L22" s="22" t="s">
        <v>57</v>
      </c>
      <c r="M22" s="22" t="s">
        <v>57</v>
      </c>
      <c r="N22" s="22" t="s">
        <v>57</v>
      </c>
      <c r="O22" s="22" t="s">
        <v>57</v>
      </c>
      <c r="P22" s="22" t="s">
        <v>57</v>
      </c>
      <c r="Q22" s="22" t="s">
        <v>57</v>
      </c>
    </row>
    <row r="23" spans="1:17">
      <c r="A23" s="15">
        <v>3</v>
      </c>
      <c r="B23" s="59" t="s">
        <v>93</v>
      </c>
      <c r="C23" s="11" t="s">
        <v>57</v>
      </c>
      <c r="D23" s="11" t="s">
        <v>57</v>
      </c>
      <c r="E23" s="61" t="s">
        <v>57</v>
      </c>
      <c r="F23" s="22" t="s">
        <v>57</v>
      </c>
      <c r="G23" s="22" t="s">
        <v>57</v>
      </c>
      <c r="H23" s="22" t="s">
        <v>57</v>
      </c>
      <c r="I23" s="22" t="s">
        <v>57</v>
      </c>
      <c r="J23" s="22" t="s">
        <v>57</v>
      </c>
      <c r="K23" s="22" t="s">
        <v>57</v>
      </c>
      <c r="L23" s="22" t="s">
        <v>57</v>
      </c>
      <c r="M23" s="22" t="s">
        <v>57</v>
      </c>
      <c r="N23" s="22" t="s">
        <v>57</v>
      </c>
      <c r="O23" s="22" t="s">
        <v>57</v>
      </c>
      <c r="P23" s="22" t="s">
        <v>57</v>
      </c>
      <c r="Q23" s="22" t="s">
        <v>57</v>
      </c>
    </row>
    <row r="24" spans="1:17" ht="31.5">
      <c r="A24" s="60" t="s">
        <v>51</v>
      </c>
      <c r="B24" s="59" t="s">
        <v>92</v>
      </c>
      <c r="C24" s="11">
        <v>6</v>
      </c>
      <c r="D24" s="11">
        <v>6</v>
      </c>
      <c r="E24" s="61" t="s">
        <v>57</v>
      </c>
      <c r="F24" s="11" t="s">
        <v>57</v>
      </c>
      <c r="G24" s="11" t="s">
        <v>57</v>
      </c>
      <c r="H24" s="61" t="s">
        <v>57</v>
      </c>
      <c r="I24" s="11" t="s">
        <v>57</v>
      </c>
      <c r="J24" s="11" t="s">
        <v>57</v>
      </c>
      <c r="K24" s="11" t="s">
        <v>57</v>
      </c>
      <c r="L24" s="11" t="s">
        <v>57</v>
      </c>
      <c r="M24" s="11" t="s">
        <v>57</v>
      </c>
      <c r="N24" s="61" t="s">
        <v>57</v>
      </c>
      <c r="O24" s="11" t="s">
        <v>57</v>
      </c>
      <c r="P24" s="11" t="s">
        <v>57</v>
      </c>
      <c r="Q24" s="11" t="s">
        <v>57</v>
      </c>
    </row>
    <row r="25" spans="1:17" ht="47.25">
      <c r="A25" s="60" t="s">
        <v>52</v>
      </c>
      <c r="B25" s="59" t="s">
        <v>91</v>
      </c>
      <c r="C25" s="11" t="s">
        <v>57</v>
      </c>
      <c r="D25" s="11" t="s">
        <v>57</v>
      </c>
      <c r="E25" s="61" t="s">
        <v>57</v>
      </c>
      <c r="F25" s="11" t="s">
        <v>57</v>
      </c>
      <c r="G25" s="11" t="s">
        <v>57</v>
      </c>
      <c r="H25" s="61" t="s">
        <v>57</v>
      </c>
      <c r="I25" s="11" t="s">
        <v>57</v>
      </c>
      <c r="J25" s="11" t="s">
        <v>57</v>
      </c>
      <c r="K25" s="61" t="s">
        <v>57</v>
      </c>
      <c r="L25" s="11" t="s">
        <v>57</v>
      </c>
      <c r="M25" s="11" t="s">
        <v>57</v>
      </c>
      <c r="N25" s="61" t="s">
        <v>57</v>
      </c>
      <c r="O25" s="11" t="s">
        <v>57</v>
      </c>
      <c r="P25" s="11" t="s">
        <v>57</v>
      </c>
      <c r="Q25" s="11" t="s">
        <v>57</v>
      </c>
    </row>
    <row r="26" spans="1:17" ht="31.5">
      <c r="A26" s="60" t="s">
        <v>54</v>
      </c>
      <c r="B26" s="59" t="s">
        <v>90</v>
      </c>
      <c r="C26" s="22" t="s">
        <v>57</v>
      </c>
      <c r="D26" s="22" t="s">
        <v>57</v>
      </c>
      <c r="E26" s="22" t="s">
        <v>57</v>
      </c>
      <c r="F26" s="22" t="s">
        <v>57</v>
      </c>
      <c r="G26" s="22" t="s">
        <v>57</v>
      </c>
      <c r="H26" s="65" t="s">
        <v>57</v>
      </c>
      <c r="I26" s="11" t="s">
        <v>57</v>
      </c>
      <c r="J26" s="11" t="s">
        <v>57</v>
      </c>
      <c r="K26" s="11" t="s">
        <v>57</v>
      </c>
      <c r="L26" s="11" t="s">
        <v>57</v>
      </c>
      <c r="M26" s="11" t="s">
        <v>57</v>
      </c>
      <c r="N26" s="61" t="s">
        <v>57</v>
      </c>
      <c r="O26" s="11" t="s">
        <v>57</v>
      </c>
      <c r="P26" s="11" t="s">
        <v>57</v>
      </c>
      <c r="Q26" s="11" t="s">
        <v>57</v>
      </c>
    </row>
    <row r="27" spans="1:17">
      <c r="A27" s="60" t="s">
        <v>89</v>
      </c>
      <c r="B27" s="59" t="s">
        <v>88</v>
      </c>
      <c r="C27" s="22" t="s">
        <v>57</v>
      </c>
      <c r="D27" s="22" t="s">
        <v>57</v>
      </c>
      <c r="E27" s="22" t="s">
        <v>57</v>
      </c>
      <c r="F27" s="22" t="s">
        <v>57</v>
      </c>
      <c r="G27" s="22" t="s">
        <v>57</v>
      </c>
      <c r="H27" s="65" t="s">
        <v>57</v>
      </c>
      <c r="I27" s="11" t="s">
        <v>57</v>
      </c>
      <c r="J27" s="11" t="s">
        <v>57</v>
      </c>
      <c r="K27" s="11" t="s">
        <v>57</v>
      </c>
      <c r="L27" s="11" t="s">
        <v>57</v>
      </c>
      <c r="M27" s="11" t="s">
        <v>57</v>
      </c>
      <c r="N27" s="61" t="s">
        <v>57</v>
      </c>
      <c r="O27" s="11" t="s">
        <v>57</v>
      </c>
      <c r="P27" s="11" t="s">
        <v>57</v>
      </c>
      <c r="Q27" s="11" t="s">
        <v>57</v>
      </c>
    </row>
  </sheetData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27559055118110237" bottom="0.27559055118110237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1.1</vt:lpstr>
      <vt:lpstr>1.2.</vt:lpstr>
      <vt:lpstr>1.3.</vt:lpstr>
      <vt:lpstr>1.4.</vt:lpstr>
      <vt:lpstr>2.3.</vt:lpstr>
      <vt:lpstr>3.1.</vt:lpstr>
      <vt:lpstr>3.2.</vt:lpstr>
      <vt:lpstr>3.4.</vt:lpstr>
      <vt:lpstr>4.1.</vt:lpstr>
      <vt:lpstr>4.2.</vt:lpstr>
      <vt:lpstr>4.3.</vt:lpstr>
      <vt:lpstr>4.6.</vt:lpstr>
      <vt:lpstr>4.7.</vt:lpstr>
      <vt:lpstr>4.9.</vt:lpstr>
      <vt:lpstr>'1.1'!Область_печати</vt:lpstr>
      <vt:lpstr>'1.3.'!Область_печати</vt:lpstr>
      <vt:lpstr>'3.2.'!Область_печати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2020-03-25T13:52:11Z</dcterms:modified>
</cp:coreProperties>
</file>