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2995" windowHeight="10050" activeTab="0"/>
  </bookViews>
  <sheets>
    <sheet name="2020г" sheetId="1" r:id="rId1"/>
  </sheets>
  <externalReferences>
    <externalReference r:id="rId4"/>
  </externalReferences>
  <definedNames>
    <definedName name="_xlnm.Print_Area" localSheetId="0">'2020г'!$A$1:$F$23</definedName>
  </definedNames>
  <calcPr fullCalcOnLoad="1"/>
</workbook>
</file>

<file path=xl/sharedStrings.xml><?xml version="1.0" encoding="utf-8"?>
<sst xmlns="http://schemas.openxmlformats.org/spreadsheetml/2006/main" count="123" uniqueCount="16">
  <si>
    <t>www.sprosenergo.ru, e-mail: info@sprosenergo.ru</t>
  </si>
  <si>
    <t>за период:</t>
  </si>
  <si>
    <t>Регион</t>
  </si>
  <si>
    <t>Санкт-Петербург</t>
  </si>
  <si>
    <t>Всего</t>
  </si>
  <si>
    <t>СН1</t>
  </si>
  <si>
    <t>ВН</t>
  </si>
  <si>
    <t>СН2</t>
  </si>
  <si>
    <t>НН</t>
  </si>
  <si>
    <t>Ленинградская область</t>
  </si>
  <si>
    <t>ИНН/ КПП 7802456200/ 780601001</t>
  </si>
  <si>
    <t>195176, г. Санкт-Петербург, ул. Панфилова д.16А лит.А</t>
  </si>
  <si>
    <t>Тел./факс: +7 (812) 249-91-91/222-96-93</t>
  </si>
  <si>
    <t>ОО «Сетевое предприятие «РОСЭНЕРГО»</t>
  </si>
  <si>
    <t>Информация об объеме недопоставленной 
в результате аварийных отключений электрической энергии, кВт*ч</t>
  </si>
  <si>
    <t>Уровни напряжения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</si>
</sst>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i/>
      <sz val="11"/>
      <color indexed="10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i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37" fillId="33" borderId="0" xfId="0" applyFont="1" applyFill="1" applyAlignment="1">
      <alignment horizontal="right"/>
    </xf>
    <xf numFmtId="0" fontId="0" fillId="33" borderId="10" xfId="0" applyFill="1" applyBorder="1" applyAlignment="1">
      <alignment/>
    </xf>
    <xf numFmtId="0" fontId="37" fillId="33" borderId="10" xfId="0" applyFont="1" applyFill="1" applyBorder="1" applyAlignment="1">
      <alignment horizontal="right"/>
    </xf>
    <xf numFmtId="0" fontId="38" fillId="33" borderId="0" xfId="0" applyFont="1" applyFill="1" applyAlignment="1">
      <alignment horizontal="right"/>
    </xf>
    <xf numFmtId="14" fontId="38" fillId="33" borderId="0" xfId="0" applyNumberFormat="1" applyFont="1" applyFill="1" applyAlignment="1">
      <alignment/>
    </xf>
    <xf numFmtId="0" fontId="0" fillId="33" borderId="11" xfId="0" applyFill="1" applyBorder="1" applyAlignment="1">
      <alignment horizontal="center"/>
    </xf>
    <xf numFmtId="0" fontId="28" fillId="33" borderId="11" xfId="0" applyFont="1" applyFill="1" applyBorder="1" applyAlignment="1">
      <alignment horizontal="center" vertical="center"/>
    </xf>
    <xf numFmtId="4" fontId="28" fillId="33" borderId="11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28" fillId="0" borderId="11" xfId="0" applyFont="1" applyBorder="1" applyAlignment="1">
      <alignment horizontal="center"/>
    </xf>
    <xf numFmtId="0" fontId="0" fillId="0" borderId="0" xfId="0" applyFill="1" applyAlignment="1">
      <alignment/>
    </xf>
    <xf numFmtId="0" fontId="38" fillId="0" borderId="0" xfId="0" applyFont="1" applyFill="1" applyAlignment="1">
      <alignment horizontal="right"/>
    </xf>
    <xf numFmtId="14" fontId="38" fillId="0" borderId="0" xfId="0" applyNumberFormat="1" applyFont="1" applyFill="1" applyAlignment="1">
      <alignment/>
    </xf>
    <xf numFmtId="0" fontId="0" fillId="0" borderId="11" xfId="0" applyFill="1" applyBorder="1" applyAlignment="1">
      <alignment horizontal="center"/>
    </xf>
    <xf numFmtId="4" fontId="20" fillId="33" borderId="11" xfId="0" applyNumberFormat="1" applyFont="1" applyFill="1" applyBorder="1" applyAlignment="1">
      <alignment horizontal="center"/>
    </xf>
    <xf numFmtId="4" fontId="20" fillId="0" borderId="11" xfId="0" applyNumberFormat="1" applyFont="1" applyFill="1" applyBorder="1" applyAlignment="1">
      <alignment horizontal="center"/>
    </xf>
    <xf numFmtId="0" fontId="28" fillId="0" borderId="12" xfId="0" applyFont="1" applyFill="1" applyBorder="1" applyAlignment="1">
      <alignment horizontal="center" vertical="center"/>
    </xf>
    <xf numFmtId="0" fontId="28" fillId="0" borderId="13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/>
    </xf>
    <xf numFmtId="0" fontId="28" fillId="0" borderId="11" xfId="0" applyFont="1" applyBorder="1" applyAlignment="1">
      <alignment horizontal="center"/>
    </xf>
    <xf numFmtId="0" fontId="28" fillId="33" borderId="0" xfId="0" applyFont="1" applyFill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1</xdr:col>
      <xdr:colOff>600075</xdr:colOff>
      <xdr:row>3</xdr:row>
      <xdr:rowOff>114300</xdr:rowOff>
    </xdr:to>
    <xdr:pic>
      <xdr:nvPicPr>
        <xdr:cNvPr id="1" name="Рисунок 1" descr="росэнерго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22764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33\dogovora\&#1054;&#1058;&#1063;&#1045;&#1058;&#1053;&#1054;&#1057;&#1058;&#1068;\&#1055;&#1086;&#1082;&#1072;&#1079;&#1072;&#1090;&#1077;&#1083;&#1080;%20&#1085;&#1072;&#1076;&#1077;&#1078;&#1085;&#1086;&#1089;&#1090;&#1080;%20&#1080;%20&#1082;&#1072;&#1095;&#1077;&#1089;&#1090;&#1074;&#1072;\&#1060;&#1086;&#1088;&#1084;&#1072;%208.1%20(11)%20&#1076;&#1083;&#1103;%20&#1079;&#1072;&#1087;&#1086;&#1083;&#1085;&#1077;&#1085;&#1080;&#1103;%20&#1087;%2011%20&#1073;%20&#1057;&#1090;&#1072;&#1085;&#1076;&#1072;&#1088;&#1090;&#1086;&#1074;%20&#1056;&#1072;&#1089;&#1082;&#1088;&#1099;&#1090;&#1080;&#1103;%20(&#1086;&#1073;&#1098;&#1077;&#1084;%20&#1085;&#1077;&#1076;&#1086;&#1087;&#1086;&#1089;&#1090;.&#1101;&#1101;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тчет ЛО"/>
      <sheetName val="Отчет СПб"/>
      <sheetName val="Лист2"/>
      <sheetName val="СПб 2019"/>
      <sheetName val="ЛО 2019"/>
      <sheetName val="ЛО_2020"/>
      <sheetName val="СПб_2020"/>
    </sheetNames>
    <sheetDataSet>
      <sheetData sheetId="5">
        <row r="11">
          <cell r="AB11">
            <v>4059.3717862301396</v>
          </cell>
        </row>
        <row r="12">
          <cell r="AB12">
            <v>5748.689784946237</v>
          </cell>
        </row>
        <row r="13">
          <cell r="AB13">
            <v>349.8232123655914</v>
          </cell>
        </row>
        <row r="14">
          <cell r="AB14">
            <v>20.92661290322581</v>
          </cell>
        </row>
        <row r="15">
          <cell r="AB15">
            <v>556.2991263440861</v>
          </cell>
        </row>
        <row r="16">
          <cell r="AB16">
            <v>81.26501344086023</v>
          </cell>
        </row>
        <row r="17">
          <cell r="AB17">
            <v>726.502244623656</v>
          </cell>
        </row>
        <row r="18">
          <cell r="AB18">
            <v>7.345766129032259</v>
          </cell>
        </row>
        <row r="19">
          <cell r="AB19">
            <v>1472.8849596774191</v>
          </cell>
        </row>
        <row r="21">
          <cell r="AB21">
            <v>244.14381720430111</v>
          </cell>
        </row>
        <row r="22">
          <cell r="AB22">
            <v>225.88172043010752</v>
          </cell>
        </row>
        <row r="23">
          <cell r="AB23">
            <v>6.431626344086022</v>
          </cell>
        </row>
        <row r="24">
          <cell r="AB24">
            <v>20.780120967741933</v>
          </cell>
        </row>
        <row r="25">
          <cell r="AB25">
            <v>48.32004032258064</v>
          </cell>
        </row>
        <row r="26">
          <cell r="AB26">
            <v>20.470201612903228</v>
          </cell>
        </row>
        <row r="27">
          <cell r="AB27">
            <v>492.78197580645156</v>
          </cell>
        </row>
        <row r="28">
          <cell r="AB28">
            <v>17.438844086021508</v>
          </cell>
        </row>
        <row r="29">
          <cell r="AB29">
            <v>3.2647849462365595</v>
          </cell>
        </row>
        <row r="30">
          <cell r="AB30">
            <v>2.187736111111111</v>
          </cell>
        </row>
        <row r="31">
          <cell r="AB31">
            <v>3.167319444444444</v>
          </cell>
        </row>
        <row r="32">
          <cell r="AB32">
            <v>51.30694444444444</v>
          </cell>
        </row>
        <row r="33">
          <cell r="AB33">
            <v>101.87812500000001</v>
          </cell>
        </row>
        <row r="34">
          <cell r="AB34">
            <v>51.61825</v>
          </cell>
        </row>
        <row r="35">
          <cell r="AB35">
            <v>203.13790322580644</v>
          </cell>
        </row>
        <row r="36">
          <cell r="AB36">
            <v>217.4556451612903</v>
          </cell>
        </row>
        <row r="37">
          <cell r="AB37">
            <v>46.94153225806451</v>
          </cell>
        </row>
        <row r="38">
          <cell r="AB38">
            <v>139.62096774193546</v>
          </cell>
        </row>
        <row r="40">
          <cell r="AB40">
            <v>69.23541666666667</v>
          </cell>
        </row>
        <row r="41">
          <cell r="AB41">
            <v>469.7229166666667</v>
          </cell>
        </row>
        <row r="42">
          <cell r="AB42">
            <v>801.2853333333335</v>
          </cell>
        </row>
        <row r="43">
          <cell r="AB43">
            <v>336.2080555555555</v>
          </cell>
        </row>
        <row r="44">
          <cell r="AB44">
            <v>424.38811111111113</v>
          </cell>
        </row>
        <row r="45">
          <cell r="AB45">
            <v>154.00694444444446</v>
          </cell>
        </row>
        <row r="46">
          <cell r="AB46">
            <v>13.266666666666667</v>
          </cell>
        </row>
        <row r="47">
          <cell r="AB47">
            <v>325.40000000000003</v>
          </cell>
        </row>
        <row r="48">
          <cell r="AB48">
            <v>39.81194444444444</v>
          </cell>
        </row>
        <row r="49">
          <cell r="AB49">
            <v>138.05625</v>
          </cell>
        </row>
        <row r="50">
          <cell r="AB50">
            <v>285.4770833333333</v>
          </cell>
        </row>
        <row r="51">
          <cell r="AB51">
            <v>7.3207361111111116</v>
          </cell>
        </row>
        <row r="52">
          <cell r="AB52">
            <v>6.774875</v>
          </cell>
        </row>
        <row r="53">
          <cell r="AB53">
            <v>1575.5600806451616</v>
          </cell>
        </row>
        <row r="54">
          <cell r="AB54">
            <v>413.3772647849462</v>
          </cell>
        </row>
        <row r="55">
          <cell r="AB55">
            <v>67.47580645161291</v>
          </cell>
        </row>
        <row r="56">
          <cell r="AB56">
            <v>163.6288306451613</v>
          </cell>
        </row>
        <row r="57">
          <cell r="AB57">
            <v>3009.126666666667</v>
          </cell>
        </row>
        <row r="58">
          <cell r="AB58">
            <v>207.15860215053763</v>
          </cell>
        </row>
        <row r="59">
          <cell r="AB59">
            <v>610.2625403225807</v>
          </cell>
        </row>
        <row r="60">
          <cell r="AB60">
            <v>64.10201612903226</v>
          </cell>
        </row>
        <row r="61">
          <cell r="AB61">
            <v>1574.0252016129032</v>
          </cell>
        </row>
        <row r="62">
          <cell r="AB62">
            <v>1356.699879032258</v>
          </cell>
        </row>
        <row r="63">
          <cell r="AB63">
            <v>576.4927956989247</v>
          </cell>
        </row>
        <row r="64">
          <cell r="AB64">
            <v>557.6875403225807</v>
          </cell>
        </row>
        <row r="65">
          <cell r="AB65">
            <v>8.434475806451614</v>
          </cell>
        </row>
        <row r="66">
          <cell r="AB66">
            <v>18.55584677419355</v>
          </cell>
        </row>
        <row r="67">
          <cell r="AB67">
            <v>30.972983870967745</v>
          </cell>
        </row>
        <row r="68">
          <cell r="AB68">
            <v>41.160241935483874</v>
          </cell>
        </row>
        <row r="69">
          <cell r="AB69">
            <v>32.05100806451613</v>
          </cell>
        </row>
      </sheetData>
      <sheetData sheetId="6">
        <row r="11">
          <cell r="AB11">
            <v>1318.296370967742</v>
          </cell>
        </row>
        <row r="12">
          <cell r="AB12">
            <v>339.69991935483876</v>
          </cell>
        </row>
        <row r="13">
          <cell r="AB13">
            <v>1764.3645698924731</v>
          </cell>
        </row>
        <row r="14">
          <cell r="AB14">
            <v>124.56787634408602</v>
          </cell>
        </row>
        <row r="15">
          <cell r="AB15">
            <v>159.57870967741937</v>
          </cell>
        </row>
        <row r="16">
          <cell r="AB16">
            <v>52.318508064516124</v>
          </cell>
        </row>
        <row r="17">
          <cell r="AB17">
            <v>251.15709677419355</v>
          </cell>
        </row>
        <row r="18">
          <cell r="AB18">
            <v>270.7427419354839</v>
          </cell>
        </row>
        <row r="19">
          <cell r="AB19">
            <v>286.5061155913978</v>
          </cell>
        </row>
        <row r="20">
          <cell r="AB20">
            <v>736.1836805555555</v>
          </cell>
        </row>
        <row r="21">
          <cell r="AB21">
            <v>509.5863055555555</v>
          </cell>
        </row>
        <row r="22">
          <cell r="AB22">
            <v>552.214</v>
          </cell>
        </row>
        <row r="23">
          <cell r="AB23">
            <v>513.2251944444445</v>
          </cell>
        </row>
        <row r="24">
          <cell r="AB24">
            <v>127.05923387096774</v>
          </cell>
        </row>
        <row r="25">
          <cell r="AB25">
            <v>1164.47311827957</v>
          </cell>
        </row>
        <row r="26">
          <cell r="AB26">
            <v>252.4058333333333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6"/>
  <sheetViews>
    <sheetView tabSelected="1" workbookViewId="0" topLeftCell="A1">
      <pane ySplit="5" topLeftCell="A33" activePane="bottomLeft" state="frozen"/>
      <selection pane="topLeft" activeCell="A1" sqref="A1"/>
      <selection pane="bottomLeft" activeCell="L55" sqref="L55"/>
    </sheetView>
  </sheetViews>
  <sheetFormatPr defaultColWidth="9.140625" defaultRowHeight="15" outlineLevelRow="1"/>
  <cols>
    <col min="1" max="1" width="25.57421875" style="0" customWidth="1"/>
    <col min="2" max="6" width="11.7109375" style="0" customWidth="1"/>
  </cols>
  <sheetData>
    <row r="1" spans="1:6" ht="11.25" customHeight="1">
      <c r="A1" s="1"/>
      <c r="B1" s="1"/>
      <c r="C1" s="1"/>
      <c r="D1" s="1"/>
      <c r="E1" s="1"/>
      <c r="F1" s="2" t="s">
        <v>13</v>
      </c>
    </row>
    <row r="2" spans="1:6" ht="11.25" customHeight="1">
      <c r="A2" s="1"/>
      <c r="B2" s="1"/>
      <c r="C2" s="1"/>
      <c r="D2" s="1"/>
      <c r="E2" s="1"/>
      <c r="F2" s="2" t="s">
        <v>10</v>
      </c>
    </row>
    <row r="3" spans="1:6" ht="11.25" customHeight="1">
      <c r="A3" s="1"/>
      <c r="B3" s="1"/>
      <c r="C3" s="1"/>
      <c r="D3" s="1"/>
      <c r="E3" s="1"/>
      <c r="F3" s="2" t="s">
        <v>11</v>
      </c>
    </row>
    <row r="4" spans="1:6" ht="11.25" customHeight="1">
      <c r="A4" s="1"/>
      <c r="B4" s="1"/>
      <c r="C4" s="1"/>
      <c r="D4" s="1"/>
      <c r="E4" s="1"/>
      <c r="F4" s="2" t="s">
        <v>12</v>
      </c>
    </row>
    <row r="5" spans="1:6" ht="11.25" customHeight="1">
      <c r="A5" s="3"/>
      <c r="B5" s="3"/>
      <c r="C5" s="3"/>
      <c r="D5" s="3"/>
      <c r="E5" s="3"/>
      <c r="F5" s="4" t="s">
        <v>0</v>
      </c>
    </row>
    <row r="6" spans="1:6" ht="6" customHeight="1">
      <c r="A6" s="1"/>
      <c r="B6" s="1"/>
      <c r="C6" s="1"/>
      <c r="D6" s="1"/>
      <c r="E6" s="1"/>
      <c r="F6" s="1"/>
    </row>
    <row r="7" spans="1:6" ht="30" customHeight="1">
      <c r="A7" s="22" t="s">
        <v>14</v>
      </c>
      <c r="B7" s="22"/>
      <c r="C7" s="22"/>
      <c r="D7" s="22"/>
      <c r="E7" s="22"/>
      <c r="F7" s="22"/>
    </row>
    <row r="8" spans="1:6" ht="15">
      <c r="A8" s="1"/>
      <c r="B8" s="1"/>
      <c r="C8" s="1"/>
      <c r="D8" s="1"/>
      <c r="E8" s="1"/>
      <c r="F8" s="1"/>
    </row>
    <row r="9" spans="1:6" ht="15">
      <c r="A9" s="1"/>
      <c r="B9" s="1"/>
      <c r="D9" s="5" t="s">
        <v>1</v>
      </c>
      <c r="E9" s="6">
        <v>43831</v>
      </c>
      <c r="F9" s="6">
        <v>43861</v>
      </c>
    </row>
    <row r="10" spans="1:6" ht="18" customHeight="1">
      <c r="A10" s="8" t="s">
        <v>2</v>
      </c>
      <c r="B10" s="7" t="s">
        <v>6</v>
      </c>
      <c r="C10" s="7" t="s">
        <v>5</v>
      </c>
      <c r="D10" s="7" t="s">
        <v>7</v>
      </c>
      <c r="E10" s="10" t="s">
        <v>8</v>
      </c>
      <c r="F10" s="11" t="s">
        <v>4</v>
      </c>
    </row>
    <row r="11" spans="1:6" ht="18" customHeight="1">
      <c r="A11" s="7" t="s">
        <v>3</v>
      </c>
      <c r="B11" s="9">
        <v>0</v>
      </c>
      <c r="C11" s="9">
        <v>0</v>
      </c>
      <c r="D11" s="9">
        <f>'[1]СПб_2020'!$AB$11+'[1]СПб_2020'!$AB$12</f>
        <v>1657.9962903225808</v>
      </c>
      <c r="E11" s="9">
        <v>0</v>
      </c>
      <c r="F11" s="9">
        <f>SUM(B11:E11)</f>
        <v>1657.9962903225808</v>
      </c>
    </row>
    <row r="12" spans="1:6" ht="15">
      <c r="A12" s="7" t="s">
        <v>9</v>
      </c>
      <c r="B12" s="9">
        <v>0</v>
      </c>
      <c r="C12" s="9">
        <v>0</v>
      </c>
      <c r="D12" s="9">
        <f>SUM('[1]ЛО_2020'!$AB$11:$AB$12)</f>
        <v>9808.061571176377</v>
      </c>
      <c r="E12" s="9">
        <v>0</v>
      </c>
      <c r="F12" s="9">
        <f>SUM(B12:E12)</f>
        <v>9808.061571176377</v>
      </c>
    </row>
    <row r="14" spans="1:6" ht="15">
      <c r="A14" s="1"/>
      <c r="B14" s="1"/>
      <c r="D14" s="5" t="s">
        <v>1</v>
      </c>
      <c r="E14" s="6">
        <v>43862</v>
      </c>
      <c r="F14" s="6">
        <v>43890</v>
      </c>
    </row>
    <row r="15" spans="1:6" ht="15">
      <c r="A15" s="8" t="s">
        <v>2</v>
      </c>
      <c r="B15" s="7" t="s">
        <v>6</v>
      </c>
      <c r="C15" s="7" t="s">
        <v>5</v>
      </c>
      <c r="D15" s="7" t="s">
        <v>7</v>
      </c>
      <c r="E15" s="10" t="s">
        <v>8</v>
      </c>
      <c r="F15" s="11" t="s">
        <v>4</v>
      </c>
    </row>
    <row r="16" spans="1:6" ht="15">
      <c r="A16" s="7" t="s">
        <v>3</v>
      </c>
      <c r="B16" s="9">
        <v>0</v>
      </c>
      <c r="C16" s="9">
        <v>0</v>
      </c>
      <c r="D16" s="9">
        <v>0</v>
      </c>
      <c r="E16" s="9">
        <v>0</v>
      </c>
      <c r="F16" s="9">
        <f>SUM(B16:E16)</f>
        <v>0</v>
      </c>
    </row>
    <row r="17" spans="1:6" ht="15">
      <c r="A17" s="7" t="s">
        <v>9</v>
      </c>
      <c r="B17" s="9">
        <v>0</v>
      </c>
      <c r="C17" s="9">
        <v>0</v>
      </c>
      <c r="D17" s="9">
        <f>SUM('[1]ЛО_2020'!$AB$13:$AB$18)</f>
        <v>1742.1619758064517</v>
      </c>
      <c r="E17" s="9">
        <v>0</v>
      </c>
      <c r="F17" s="9">
        <f>SUM(B17:E17)</f>
        <v>1742.1619758064517</v>
      </c>
    </row>
    <row r="19" spans="1:6" ht="15">
      <c r="A19" s="1"/>
      <c r="B19" s="1"/>
      <c r="D19" s="5" t="s">
        <v>1</v>
      </c>
      <c r="E19" s="6">
        <v>43891</v>
      </c>
      <c r="F19" s="6">
        <v>43921</v>
      </c>
    </row>
    <row r="20" spans="1:6" ht="15">
      <c r="A20" s="8" t="s">
        <v>2</v>
      </c>
      <c r="B20" s="7" t="s">
        <v>6</v>
      </c>
      <c r="C20" s="7" t="s">
        <v>5</v>
      </c>
      <c r="D20" s="7" t="s">
        <v>7</v>
      </c>
      <c r="E20" s="10" t="s">
        <v>8</v>
      </c>
      <c r="F20" s="11" t="s">
        <v>4</v>
      </c>
    </row>
    <row r="21" spans="1:6" ht="15">
      <c r="A21" s="7" t="s">
        <v>3</v>
      </c>
      <c r="B21" s="9">
        <v>0</v>
      </c>
      <c r="C21" s="9">
        <v>0</v>
      </c>
      <c r="D21" s="9">
        <f>'[1]СПб_2020'!$AB$13+'[1]СПб_2020'!$AB$14+'[1]СПб_2020'!$AB$15</f>
        <v>2048.5111559139787</v>
      </c>
      <c r="E21" s="9">
        <v>0</v>
      </c>
      <c r="F21" s="9">
        <f>SUM(B21:E21)</f>
        <v>2048.5111559139787</v>
      </c>
    </row>
    <row r="22" spans="1:6" ht="15">
      <c r="A22" s="7" t="s">
        <v>9</v>
      </c>
      <c r="B22" s="9">
        <v>0</v>
      </c>
      <c r="C22" s="9">
        <v>0</v>
      </c>
      <c r="D22" s="9">
        <f>SUM('[1]ЛО_2020'!$AB$19:$AB$29)</f>
        <v>2552.398091397849</v>
      </c>
      <c r="E22" s="9">
        <v>0</v>
      </c>
      <c r="F22" s="9">
        <f>SUM(B22:E22)</f>
        <v>2552.398091397849</v>
      </c>
    </row>
    <row r="24" spans="1:6" ht="15" outlineLevel="1">
      <c r="A24" s="12"/>
      <c r="B24" s="12"/>
      <c r="D24" s="13" t="s">
        <v>1</v>
      </c>
      <c r="E24" s="14">
        <v>43922</v>
      </c>
      <c r="F24" s="14">
        <v>43951</v>
      </c>
    </row>
    <row r="25" spans="1:6" ht="15" outlineLevel="1">
      <c r="A25" s="18" t="s">
        <v>2</v>
      </c>
      <c r="B25" s="20" t="s">
        <v>15</v>
      </c>
      <c r="C25" s="20"/>
      <c r="D25" s="20"/>
      <c r="E25" s="20"/>
      <c r="F25" s="21" t="s">
        <v>4</v>
      </c>
    </row>
    <row r="26" spans="1:6" ht="15" outlineLevel="1">
      <c r="A26" s="19"/>
      <c r="B26" s="15" t="s">
        <v>6</v>
      </c>
      <c r="C26" s="15" t="s">
        <v>5</v>
      </c>
      <c r="D26" s="15" t="s">
        <v>7</v>
      </c>
      <c r="E26" s="15" t="s">
        <v>8</v>
      </c>
      <c r="F26" s="21"/>
    </row>
    <row r="27" spans="1:6" ht="15" outlineLevel="1">
      <c r="A27" s="15" t="s">
        <v>3</v>
      </c>
      <c r="B27" s="9">
        <v>0</v>
      </c>
      <c r="C27" s="9">
        <v>0</v>
      </c>
      <c r="D27" s="9">
        <v>0</v>
      </c>
      <c r="E27" s="9">
        <f>'[1]СПб_2020'!$AB$16</f>
        <v>52.318508064516124</v>
      </c>
      <c r="F27" s="9">
        <f>SUM(B27:E27)</f>
        <v>52.318508064516124</v>
      </c>
    </row>
    <row r="28" spans="1:6" ht="15" outlineLevel="1">
      <c r="A28" s="15" t="s">
        <v>9</v>
      </c>
      <c r="B28" s="9">
        <v>0</v>
      </c>
      <c r="C28" s="9">
        <v>0</v>
      </c>
      <c r="D28" s="9">
        <f>'[1]ЛО_2020'!$AB$30+'[1]ЛО_2020'!$AB$31+'[1]ЛО_2020'!$AB$32+'[1]ЛО_2020'!$AB$33+'[1]ЛО_2020'!$AB$34</f>
        <v>210.15837499999998</v>
      </c>
      <c r="E28" s="9">
        <v>0</v>
      </c>
      <c r="F28" s="9">
        <f>SUM(B28:E28)</f>
        <v>210.15837499999998</v>
      </c>
    </row>
    <row r="29" spans="1:5" ht="15" outlineLevel="1">
      <c r="A29" s="12"/>
      <c r="B29" s="12"/>
      <c r="C29" s="12"/>
      <c r="D29" s="12"/>
      <c r="E29" s="12"/>
    </row>
    <row r="30" spans="1:6" ht="15" outlineLevel="1">
      <c r="A30" s="12"/>
      <c r="B30" s="12"/>
      <c r="D30" s="13" t="s">
        <v>1</v>
      </c>
      <c r="E30" s="14">
        <v>43952</v>
      </c>
      <c r="F30" s="14">
        <v>43982</v>
      </c>
    </row>
    <row r="31" spans="1:6" ht="15" outlineLevel="1">
      <c r="A31" s="18" t="s">
        <v>2</v>
      </c>
      <c r="B31" s="20" t="s">
        <v>15</v>
      </c>
      <c r="C31" s="20"/>
      <c r="D31" s="20"/>
      <c r="E31" s="20"/>
      <c r="F31" s="21" t="s">
        <v>4</v>
      </c>
    </row>
    <row r="32" spans="1:6" ht="15" outlineLevel="1">
      <c r="A32" s="19"/>
      <c r="B32" s="15" t="s">
        <v>6</v>
      </c>
      <c r="C32" s="15" t="s">
        <v>5</v>
      </c>
      <c r="D32" s="15" t="s">
        <v>7</v>
      </c>
      <c r="E32" s="15" t="s">
        <v>8</v>
      </c>
      <c r="F32" s="21"/>
    </row>
    <row r="33" spans="1:6" ht="15" outlineLevel="1">
      <c r="A33" s="15" t="s">
        <v>3</v>
      </c>
      <c r="B33" s="9">
        <v>0</v>
      </c>
      <c r="C33" s="9">
        <v>0</v>
      </c>
      <c r="D33" s="9">
        <f>'[1]СПб_2020'!$AB$17+'[1]СПб_2020'!$AB$18</f>
        <v>521.8998387096774</v>
      </c>
      <c r="E33" s="9">
        <f>'[1]СПб_2020'!$AB$19</f>
        <v>286.5061155913978</v>
      </c>
      <c r="F33" s="9">
        <f>SUM(B33:E33)</f>
        <v>808.4059543010752</v>
      </c>
    </row>
    <row r="34" spans="1:6" ht="15" outlineLevel="1">
      <c r="A34" s="15" t="s">
        <v>9</v>
      </c>
      <c r="B34" s="9">
        <v>0</v>
      </c>
      <c r="C34" s="9">
        <v>0</v>
      </c>
      <c r="D34" s="9">
        <f>'[1]ЛО_2020'!$AB$35+'[1]ЛО_2020'!$AB$36+'[1]ЛО_2020'!$AB$37+'[1]ЛО_2020'!$AB$38</f>
        <v>607.1560483870967</v>
      </c>
      <c r="E34" s="9">
        <v>0</v>
      </c>
      <c r="F34" s="9">
        <f>SUM(B34:E34)</f>
        <v>607.1560483870967</v>
      </c>
    </row>
    <row r="35" spans="1:5" ht="15" outlineLevel="1">
      <c r="A35" s="12"/>
      <c r="B35" s="12"/>
      <c r="C35" s="12"/>
      <c r="D35" s="12"/>
      <c r="E35" s="12"/>
    </row>
    <row r="36" spans="1:6" ht="15" outlineLevel="1">
      <c r="A36" s="12"/>
      <c r="B36" s="12"/>
      <c r="D36" s="13" t="s">
        <v>1</v>
      </c>
      <c r="E36" s="14">
        <v>43983</v>
      </c>
      <c r="F36" s="14">
        <v>44012</v>
      </c>
    </row>
    <row r="37" spans="1:6" ht="15" outlineLevel="1">
      <c r="A37" s="18" t="s">
        <v>2</v>
      </c>
      <c r="B37" s="20" t="s">
        <v>15</v>
      </c>
      <c r="C37" s="20"/>
      <c r="D37" s="20"/>
      <c r="E37" s="20"/>
      <c r="F37" s="21" t="s">
        <v>4</v>
      </c>
    </row>
    <row r="38" spans="1:6" ht="15" outlineLevel="1">
      <c r="A38" s="19"/>
      <c r="B38" s="15" t="s">
        <v>6</v>
      </c>
      <c r="C38" s="15" t="s">
        <v>5</v>
      </c>
      <c r="D38" s="15" t="s">
        <v>7</v>
      </c>
      <c r="E38" s="15" t="s">
        <v>8</v>
      </c>
      <c r="F38" s="21"/>
    </row>
    <row r="39" spans="1:6" ht="15" outlineLevel="1">
      <c r="A39" s="15" t="s">
        <v>3</v>
      </c>
      <c r="B39" s="9">
        <v>0</v>
      </c>
      <c r="C39" s="9">
        <v>0</v>
      </c>
      <c r="D39" s="9">
        <f>'[1]СПб_2020'!$AB$20+'[1]СПб_2020'!$AB$21+'[1]СПб_2020'!$AB$22+'[1]СПб_2020'!$AB$23</f>
        <v>2311.2091805555556</v>
      </c>
      <c r="E39" s="9">
        <v>0</v>
      </c>
      <c r="F39" s="9">
        <f>SUM(B39:E39)</f>
        <v>2311.2091805555556</v>
      </c>
    </row>
    <row r="40" spans="1:6" ht="15" outlineLevel="1">
      <c r="A40" s="15" t="s">
        <v>9</v>
      </c>
      <c r="B40" s="9">
        <v>0</v>
      </c>
      <c r="C40" s="9">
        <f>'[1]ЛО_2020'!$AB$42</f>
        <v>801.2853333333335</v>
      </c>
      <c r="D40" s="9">
        <f>'[1]ЛО_2020'!$AB$40+'[1]ЛО_2020'!$AB$41+'[1]ЛО_2020'!$AB$43+'[1]ЛО_2020'!$AB$44+'[1]ЛО_2020'!$AB$45+'[1]ЛО_2020'!$AB$46+'[1]ЛО_2020'!$AB$47+'[1]ЛО_2020'!$AB$48+'[1]ЛО_2020'!$AB$49+'[1]ЛО_2020'!$AB$50+'[1]ЛО_2020'!$AB$51+'[1]ЛО_2020'!$AB$52+'[1]ЛО_2020'!$AB$53</f>
        <v>3845.229080645162</v>
      </c>
      <c r="E40" s="9">
        <v>0</v>
      </c>
      <c r="F40" s="9">
        <f>SUM(B40:E40)</f>
        <v>4646.514413978495</v>
      </c>
    </row>
    <row r="41" ht="15" outlineLevel="1"/>
    <row r="42" spans="1:6" ht="15" outlineLevel="1">
      <c r="A42" s="12"/>
      <c r="B42" s="12"/>
      <c r="D42" s="13" t="s">
        <v>1</v>
      </c>
      <c r="E42" s="14">
        <v>44013</v>
      </c>
      <c r="F42" s="14">
        <v>44043</v>
      </c>
    </row>
    <row r="43" spans="1:6" ht="15" outlineLevel="1">
      <c r="A43" s="18" t="s">
        <v>2</v>
      </c>
      <c r="B43" s="20" t="s">
        <v>15</v>
      </c>
      <c r="C43" s="20"/>
      <c r="D43" s="20"/>
      <c r="E43" s="20"/>
      <c r="F43" s="21" t="s">
        <v>4</v>
      </c>
    </row>
    <row r="44" spans="1:6" ht="15" outlineLevel="1">
      <c r="A44" s="19"/>
      <c r="B44" s="15" t="s">
        <v>6</v>
      </c>
      <c r="C44" s="15" t="s">
        <v>5</v>
      </c>
      <c r="D44" s="15" t="s">
        <v>7</v>
      </c>
      <c r="E44" s="15" t="s">
        <v>8</v>
      </c>
      <c r="F44" s="21"/>
    </row>
    <row r="45" spans="1:6" ht="15" outlineLevel="1">
      <c r="A45" s="15" t="s">
        <v>3</v>
      </c>
      <c r="B45" s="9">
        <v>0</v>
      </c>
      <c r="C45" s="9">
        <v>0</v>
      </c>
      <c r="D45" s="16">
        <f>'[1]СПб_2020'!$AB$24</f>
        <v>127.05923387096774</v>
      </c>
      <c r="E45" s="9">
        <v>0</v>
      </c>
      <c r="F45" s="16">
        <f>SUM(B45:E45)</f>
        <v>127.05923387096774</v>
      </c>
    </row>
    <row r="46" spans="1:6" ht="15" outlineLevel="1">
      <c r="A46" s="15" t="s">
        <v>9</v>
      </c>
      <c r="B46" s="9">
        <v>0</v>
      </c>
      <c r="C46" s="9">
        <v>0</v>
      </c>
      <c r="D46" s="16">
        <f>'[1]ЛО_2020'!$AB$55+'[1]ЛО_2020'!$AB$56+'[1]ЛО_2020'!$AB$57+'[1]ЛО_2020'!$AB$58+'[1]ЛО_2020'!$AB$59</f>
        <v>4057.6524462365596</v>
      </c>
      <c r="E46" s="16">
        <f>'[1]ЛО_2020'!$AB$54</f>
        <v>413.3772647849462</v>
      </c>
      <c r="F46" s="16">
        <f>SUM(B46:E46)</f>
        <v>4471.029711021506</v>
      </c>
    </row>
    <row r="47" ht="15" outlineLevel="1"/>
    <row r="48" spans="1:6" ht="15" outlineLevel="1">
      <c r="A48" s="12"/>
      <c r="B48" s="12"/>
      <c r="D48" s="13" t="s">
        <v>1</v>
      </c>
      <c r="E48" s="14">
        <v>44044</v>
      </c>
      <c r="F48" s="14">
        <v>44074</v>
      </c>
    </row>
    <row r="49" spans="1:6" ht="15" outlineLevel="1">
      <c r="A49" s="18" t="s">
        <v>2</v>
      </c>
      <c r="B49" s="20" t="s">
        <v>15</v>
      </c>
      <c r="C49" s="20"/>
      <c r="D49" s="20"/>
      <c r="E49" s="20"/>
      <c r="F49" s="21" t="s">
        <v>4</v>
      </c>
    </row>
    <row r="50" spans="1:6" ht="15" outlineLevel="1">
      <c r="A50" s="19"/>
      <c r="B50" s="15" t="s">
        <v>6</v>
      </c>
      <c r="C50" s="15" t="s">
        <v>5</v>
      </c>
      <c r="D50" s="15" t="s">
        <v>7</v>
      </c>
      <c r="E50" s="15" t="s">
        <v>8</v>
      </c>
      <c r="F50" s="21"/>
    </row>
    <row r="51" spans="1:6" ht="15" outlineLevel="1">
      <c r="A51" s="15" t="s">
        <v>3</v>
      </c>
      <c r="B51" s="9">
        <v>0</v>
      </c>
      <c r="C51" s="9">
        <v>0</v>
      </c>
      <c r="D51" s="16">
        <f>'[1]СПб_2020'!$AB$25+'[1]СПб_2020'!$AB$26</f>
        <v>1416.8789516129032</v>
      </c>
      <c r="E51" s="9">
        <v>0</v>
      </c>
      <c r="F51" s="16">
        <f>SUM(B51:E51)</f>
        <v>1416.8789516129032</v>
      </c>
    </row>
    <row r="52" spans="1:6" ht="15" outlineLevel="1">
      <c r="A52" s="15" t="s">
        <v>9</v>
      </c>
      <c r="B52" s="9">
        <v>0</v>
      </c>
      <c r="C52" s="9">
        <v>0</v>
      </c>
      <c r="D52" s="16">
        <f>'[1]ЛО_2020'!$AB$60+'[1]ЛО_2020'!$AB$61+'[1]ЛО_2020'!$AB$62+'[1]ЛО_2020'!$AB$63+'[1]ЛО_2020'!$AB$64+'[1]ЛО_2020'!$AB$65+'[1]ЛО_2020'!$AB$66+'[1]ЛО_2020'!$AB$67</f>
        <v>4186.970739247313</v>
      </c>
      <c r="E52" s="9">
        <v>0</v>
      </c>
      <c r="F52" s="16">
        <f>SUM(B52:E52)</f>
        <v>4186.970739247313</v>
      </c>
    </row>
    <row r="53" ht="15" outlineLevel="1"/>
    <row r="54" spans="1:6" ht="15" outlineLevel="1">
      <c r="A54" s="12"/>
      <c r="B54" s="12"/>
      <c r="D54" s="13" t="s">
        <v>1</v>
      </c>
      <c r="E54" s="14">
        <v>44075</v>
      </c>
      <c r="F54" s="14">
        <v>44104</v>
      </c>
    </row>
    <row r="55" spans="1:6" ht="15" outlineLevel="1">
      <c r="A55" s="18" t="s">
        <v>2</v>
      </c>
      <c r="B55" s="20" t="s">
        <v>15</v>
      </c>
      <c r="C55" s="20"/>
      <c r="D55" s="20"/>
      <c r="E55" s="20"/>
      <c r="F55" s="21" t="s">
        <v>4</v>
      </c>
    </row>
    <row r="56" spans="1:6" ht="15" outlineLevel="1">
      <c r="A56" s="19"/>
      <c r="B56" s="15" t="s">
        <v>6</v>
      </c>
      <c r="C56" s="15" t="s">
        <v>5</v>
      </c>
      <c r="D56" s="15" t="s">
        <v>7</v>
      </c>
      <c r="E56" s="15" t="s">
        <v>8</v>
      </c>
      <c r="F56" s="21"/>
    </row>
    <row r="57" spans="1:6" ht="15" outlineLevel="1">
      <c r="A57" s="15" t="s">
        <v>3</v>
      </c>
      <c r="B57" s="9">
        <v>0</v>
      </c>
      <c r="C57" s="9">
        <v>0</v>
      </c>
      <c r="D57" s="9">
        <v>0</v>
      </c>
      <c r="E57" s="9">
        <v>0</v>
      </c>
      <c r="F57" s="17">
        <f>SUM(B57:E57)</f>
        <v>0</v>
      </c>
    </row>
    <row r="58" spans="1:6" ht="15" outlineLevel="1">
      <c r="A58" s="15" t="s">
        <v>9</v>
      </c>
      <c r="B58" s="9">
        <v>0</v>
      </c>
      <c r="C58" s="9">
        <v>0</v>
      </c>
      <c r="D58" s="17">
        <f>'[1]ЛО_2020'!$AB$69+'[1]ЛО_2020'!$AB$68</f>
        <v>73.21125</v>
      </c>
      <c r="E58" s="9">
        <v>0</v>
      </c>
      <c r="F58" s="17">
        <f>SUM(B58:E58)</f>
        <v>73.21125</v>
      </c>
    </row>
    <row r="59" spans="2:6" ht="15" outlineLevel="1">
      <c r="B59" s="12"/>
      <c r="C59" s="12"/>
      <c r="D59" s="12"/>
      <c r="E59" s="12"/>
      <c r="F59" s="12"/>
    </row>
    <row r="60" spans="1:6" ht="15" hidden="1" outlineLevel="1">
      <c r="A60" s="12"/>
      <c r="B60" s="12"/>
      <c r="D60" s="13" t="s">
        <v>1</v>
      </c>
      <c r="E60" s="14">
        <v>44105</v>
      </c>
      <c r="F60" s="14">
        <v>44135</v>
      </c>
    </row>
    <row r="61" spans="1:6" ht="15" hidden="1" outlineLevel="1">
      <c r="A61" s="18" t="s">
        <v>2</v>
      </c>
      <c r="B61" s="20" t="s">
        <v>15</v>
      </c>
      <c r="C61" s="20"/>
      <c r="D61" s="20"/>
      <c r="E61" s="20"/>
      <c r="F61" s="21" t="s">
        <v>4</v>
      </c>
    </row>
    <row r="62" spans="1:6" ht="15" hidden="1" outlineLevel="1">
      <c r="A62" s="19"/>
      <c r="B62" s="15" t="s">
        <v>6</v>
      </c>
      <c r="C62" s="15" t="s">
        <v>5</v>
      </c>
      <c r="D62" s="15" t="s">
        <v>7</v>
      </c>
      <c r="E62" s="15" t="s">
        <v>8</v>
      </c>
      <c r="F62" s="21"/>
    </row>
    <row r="63" spans="1:6" ht="15" hidden="1" outlineLevel="1">
      <c r="A63" s="15" t="s">
        <v>3</v>
      </c>
      <c r="B63" s="17"/>
      <c r="C63" s="17"/>
      <c r="D63" s="17"/>
      <c r="E63" s="17"/>
      <c r="F63" s="17">
        <f>SUM(B63:E63)</f>
        <v>0</v>
      </c>
    </row>
    <row r="64" spans="1:6" ht="15" hidden="1" outlineLevel="1">
      <c r="A64" s="15" t="s">
        <v>9</v>
      </c>
      <c r="B64" s="17"/>
      <c r="C64" s="17"/>
      <c r="D64" s="17"/>
      <c r="E64" s="17"/>
      <c r="F64" s="17">
        <f>SUM(B64:E64)</f>
        <v>0</v>
      </c>
    </row>
    <row r="65" ht="15" hidden="1" outlineLevel="1"/>
    <row r="66" spans="1:6" ht="15" hidden="1" outlineLevel="1">
      <c r="A66" s="12"/>
      <c r="B66" s="12"/>
      <c r="D66" s="13" t="s">
        <v>1</v>
      </c>
      <c r="E66" s="14">
        <v>44136</v>
      </c>
      <c r="F66" s="14">
        <v>44165</v>
      </c>
    </row>
    <row r="67" spans="1:6" ht="15" hidden="1" outlineLevel="1">
      <c r="A67" s="18" t="s">
        <v>2</v>
      </c>
      <c r="B67" s="20" t="s">
        <v>15</v>
      </c>
      <c r="C67" s="20"/>
      <c r="D67" s="20"/>
      <c r="E67" s="20"/>
      <c r="F67" s="21" t="s">
        <v>4</v>
      </c>
    </row>
    <row r="68" spans="1:6" ht="15" hidden="1" outlineLevel="1">
      <c r="A68" s="19"/>
      <c r="B68" s="15" t="s">
        <v>6</v>
      </c>
      <c r="C68" s="15" t="s">
        <v>5</v>
      </c>
      <c r="D68" s="15" t="s">
        <v>7</v>
      </c>
      <c r="E68" s="15" t="s">
        <v>8</v>
      </c>
      <c r="F68" s="21"/>
    </row>
    <row r="69" spans="1:6" ht="15" hidden="1" outlineLevel="1">
      <c r="A69" s="15" t="s">
        <v>3</v>
      </c>
      <c r="B69" s="17"/>
      <c r="C69" s="17"/>
      <c r="D69" s="17"/>
      <c r="E69" s="17"/>
      <c r="F69" s="17">
        <f>SUM(B69:E69)</f>
        <v>0</v>
      </c>
    </row>
    <row r="70" spans="1:6" ht="15" hidden="1" outlineLevel="1">
      <c r="A70" s="15" t="s">
        <v>9</v>
      </c>
      <c r="B70" s="17"/>
      <c r="C70" s="17"/>
      <c r="D70" s="17"/>
      <c r="E70" s="17"/>
      <c r="F70" s="17">
        <f>SUM(B70:E70)</f>
        <v>0</v>
      </c>
    </row>
    <row r="71" ht="15" hidden="1" outlineLevel="1"/>
    <row r="72" spans="1:6" ht="15" hidden="1" outlineLevel="1">
      <c r="A72" s="12"/>
      <c r="B72" s="12"/>
      <c r="D72" s="13" t="s">
        <v>1</v>
      </c>
      <c r="E72" s="14">
        <v>44166</v>
      </c>
      <c r="F72" s="14">
        <v>44196</v>
      </c>
    </row>
    <row r="73" spans="1:6" ht="15" hidden="1" outlineLevel="1">
      <c r="A73" s="18" t="s">
        <v>2</v>
      </c>
      <c r="B73" s="20" t="s">
        <v>15</v>
      </c>
      <c r="C73" s="20"/>
      <c r="D73" s="20"/>
      <c r="E73" s="20"/>
      <c r="F73" s="21" t="s">
        <v>4</v>
      </c>
    </row>
    <row r="74" spans="1:6" ht="15" hidden="1" outlineLevel="1">
      <c r="A74" s="19"/>
      <c r="B74" s="15" t="s">
        <v>6</v>
      </c>
      <c r="C74" s="15" t="s">
        <v>5</v>
      </c>
      <c r="D74" s="15" t="s">
        <v>7</v>
      </c>
      <c r="E74" s="15" t="s">
        <v>8</v>
      </c>
      <c r="F74" s="21"/>
    </row>
    <row r="75" spans="1:6" ht="15" hidden="1" outlineLevel="1">
      <c r="A75" s="15" t="s">
        <v>3</v>
      </c>
      <c r="B75" s="17"/>
      <c r="C75" s="17"/>
      <c r="D75" s="17"/>
      <c r="E75" s="17"/>
      <c r="F75" s="17">
        <f>SUM(B75:E75)</f>
        <v>0</v>
      </c>
    </row>
    <row r="76" spans="1:6" ht="15" hidden="1" outlineLevel="1">
      <c r="A76" s="15" t="s">
        <v>9</v>
      </c>
      <c r="B76" s="17"/>
      <c r="C76" s="17"/>
      <c r="D76" s="17"/>
      <c r="E76" s="17"/>
      <c r="F76" s="17">
        <f>SUM(B76:E76)</f>
        <v>0</v>
      </c>
    </row>
    <row r="77" ht="15" outlineLevel="1"/>
  </sheetData>
  <sheetProtection/>
  <mergeCells count="28">
    <mergeCell ref="A7:F7"/>
    <mergeCell ref="A25:A26"/>
    <mergeCell ref="B25:E25"/>
    <mergeCell ref="A31:A32"/>
    <mergeCell ref="B31:E31"/>
    <mergeCell ref="A37:A38"/>
    <mergeCell ref="B37:E37"/>
    <mergeCell ref="F31:F32"/>
    <mergeCell ref="F25:F26"/>
    <mergeCell ref="F37:F38"/>
    <mergeCell ref="A43:A44"/>
    <mergeCell ref="B43:E43"/>
    <mergeCell ref="F43:F44"/>
    <mergeCell ref="A49:A50"/>
    <mergeCell ref="B49:E49"/>
    <mergeCell ref="F49:F50"/>
    <mergeCell ref="A61:A62"/>
    <mergeCell ref="B61:E61"/>
    <mergeCell ref="F61:F62"/>
    <mergeCell ref="A55:A56"/>
    <mergeCell ref="B55:E55"/>
    <mergeCell ref="F55:F56"/>
    <mergeCell ref="A67:A68"/>
    <mergeCell ref="B67:E67"/>
    <mergeCell ref="F67:F68"/>
    <mergeCell ref="A73:A74"/>
    <mergeCell ref="B73:E73"/>
    <mergeCell ref="F73:F74"/>
  </mergeCells>
  <printOptions horizontalCentered="1"/>
  <pageMargins left="0.7874015748031497" right="0.3937007874015748" top="0.7480314960629921" bottom="0.7480314960629921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Евгения Гончарова</cp:lastModifiedBy>
  <cp:lastPrinted>2015-04-30T10:41:37Z</cp:lastPrinted>
  <dcterms:created xsi:type="dcterms:W3CDTF">2013-10-15T05:27:43Z</dcterms:created>
  <dcterms:modified xsi:type="dcterms:W3CDTF">2020-10-06T12:33:45Z</dcterms:modified>
  <cp:category/>
  <cp:version/>
  <cp:contentType/>
  <cp:contentStatus/>
</cp:coreProperties>
</file>