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35" windowWidth="28515" windowHeight="1155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definedNames>
    <definedName name="_xlnm.Print_Area" localSheetId="0">Лист1!$B$1:$G$71</definedName>
  </definedNames>
  <calcPr calcId="125725"/>
</workbook>
</file>

<file path=xl/calcChain.xml><?xml version="1.0" encoding="utf-8"?>
<calcChain xmlns="http://schemas.openxmlformats.org/spreadsheetml/2006/main">
  <c r="E69" i="1"/>
  <c r="E67"/>
  <c r="E61"/>
  <c r="E44" l="1"/>
  <c r="E42"/>
  <c r="E41"/>
  <c r="E39"/>
  <c r="E38"/>
  <c r="E35"/>
  <c r="E34"/>
  <c r="E33"/>
  <c r="E32"/>
  <c r="E31"/>
  <c r="E29"/>
  <c r="E28"/>
  <c r="E26"/>
  <c r="E25"/>
  <c r="E22"/>
  <c r="E21"/>
  <c r="E19"/>
  <c r="E17"/>
  <c r="E15"/>
  <c r="E13"/>
  <c r="E12"/>
  <c r="E11"/>
  <c r="E10"/>
</calcChain>
</file>

<file path=xl/sharedStrings.xml><?xml version="1.0" encoding="utf-8"?>
<sst xmlns="http://schemas.openxmlformats.org/spreadsheetml/2006/main" count="205" uniqueCount="139">
  <si>
    <t>N п/п</t>
  </si>
  <si>
    <t>Показатель</t>
  </si>
  <si>
    <t>Ед. изм.</t>
  </si>
  <si>
    <t>Год</t>
  </si>
  <si>
    <t>Примечание &lt;***&gt;</t>
  </si>
  <si>
    <t>I</t>
  </si>
  <si>
    <t>Структура затрат</t>
  </si>
  <si>
    <t>X</t>
  </si>
  <si>
    <t>Необходимая валовая выручка на содержание</t>
  </si>
  <si>
    <t>тыс. руб.</t>
  </si>
  <si>
    <t>Подконтрольные расходы, всего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</si>
  <si>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</si>
  <si>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</si>
  <si>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</si>
  <si>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</si>
  <si>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</si>
  <si>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</si>
  <si>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</si>
  <si>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</si>
  <si>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</si>
  <si>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Фонд оплаты труда</t>
  </si>
  <si>
    <t>1.1.2.1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</si>
  <si>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</si>
  <si>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</si>
  <si>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</si>
  <si>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</si>
  <si>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</si>
  <si>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</si>
  <si>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(с расшифровкой) &lt;****&gt;</t>
  </si>
  <si>
    <t>Расходы на обслуживание операционных заемных средств в составе подконтрольных расходов</t>
  </si>
  <si>
    <t>Расходы из прибыли в составе подконтрольных расходов</t>
  </si>
  <si>
    <t>Неподконтрольные расходы, включенные в НВВ, всего</t>
  </si>
  <si>
    <t>Оплата услуг ОАО "ФСК ЕЭС"</t>
  </si>
  <si>
    <t>Расходы на оплату технологического присоединения к сетям смежной сетевой организации</t>
  </si>
  <si>
    <t>Плата за аренду имущества</t>
  </si>
  <si>
    <t>отчисления на социальные нужды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</si>
  <si>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</si>
  <si>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</si>
  <si>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</si>
  <si>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налог на прибыль</t>
  </si>
  <si>
    <t>прочие налоги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</si>
  <si>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</si>
  <si>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</si>
  <si>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</si>
  <si>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</si>
  <si>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</si>
  <si>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прочие неподконтрольные расходы (с расшифровкой)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</si>
  <si>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</si>
  <si>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</si>
  <si>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ремонт, всего (пункт 1.1.1.2 + пункт 1.1.2.1 + пункт 1.1.3.1)</t>
  </si>
  <si>
    <t>III</t>
  </si>
  <si>
    <t>Необходимая валовая выручка на оплату технологического расхода (потерь) электроэнергии</t>
  </si>
  <si>
    <t>Справочно:</t>
  </si>
  <si>
    <t>Объем технологических потерь</t>
  </si>
  <si>
    <t>МВт·ч</t>
  </si>
  <si>
    <t>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</si>
  <si>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</si>
  <si>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</si>
  <si>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шт.</t>
  </si>
  <si>
    <t>Трансформаторная мощность подстанций, всего</t>
  </si>
  <si>
    <t>МВа</t>
  </si>
  <si>
    <t>Количество условных единиц по линиям электропередач, всего</t>
  </si>
  <si>
    <t>у.е.</t>
  </si>
  <si>
    <t>Количество условных единиц по подстанциям, всего</t>
  </si>
  <si>
    <t>Длина линий электропередач, всего</t>
  </si>
  <si>
    <t>км</t>
  </si>
  <si>
    <t>Доля кабельных линий электропередач</t>
  </si>
  <si>
    <t>%</t>
  </si>
  <si>
    <t>Ввод в эксплуатацию новых объектов электросетевого комплекса на конец года</t>
  </si>
  <si>
    <t>в том числе за счет платы за технологическое присоединение</t>
  </si>
  <si>
    <t>норматив технологического расхода (потерь) электрической энергии, установленный Минэнерго России &lt;*****&gt;</t>
  </si>
  <si>
    <t xml:space="preserve">Форма раскрытия информации
о структуре и объемах затрат на оказание услуг по передаче
электрической энергии сетевыми организациями, регулирование
деятельности которых осуществляется методом долгосрочной
индексации необходимой валовой выручки
</t>
  </si>
  <si>
    <t>Наименование организации: ООО "Сетевое предприятие "Росэнерго"
ИНН:  7802456200
КПП:  780601001</t>
  </si>
  <si>
    <t>1.1.</t>
  </si>
  <si>
    <t>1.1.1.</t>
  </si>
  <si>
    <t>1.1.2.</t>
  </si>
  <si>
    <t>1.1.3.</t>
  </si>
  <si>
    <t>1.1.4.</t>
  </si>
  <si>
    <t>1.1.5.</t>
  </si>
  <si>
    <t>1.2.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</si>
  <si>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</si>
  <si>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</si>
  <si>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</si>
  <si>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</si>
  <si>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</si>
  <si>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</si>
  <si>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</si>
  <si>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</si>
  <si>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</si>
  <si>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</si>
  <si>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</si>
  <si>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</si>
  <si>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1.3.</t>
  </si>
  <si>
    <t>7.1.</t>
  </si>
  <si>
    <t>Примечание:</t>
  </si>
  <si>
    <t>&lt;*&gt;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</si>
  <si>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&lt;**&gt;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</si>
  <si>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&lt;***&gt; 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</si>
  <si>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&lt;****&gt; 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N 1178.</t>
  </si>
  <si>
    <t>&lt;*****&gt; 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N 400.</t>
  </si>
  <si>
    <t>3.1.</t>
  </si>
  <si>
    <t>3.2.</t>
  </si>
  <si>
    <t>3.3.</t>
  </si>
  <si>
    <t>3.4.</t>
  </si>
  <si>
    <t>в том числе количество условных единиц по линиям электропередач на ВН уровне напряжения</t>
  </si>
  <si>
    <t>в том числе количество условных единиц по линиям электропередач на СН1 уровне напряжения</t>
  </si>
  <si>
    <t>в том числе количество условных единиц по линиям электропередач на СН2 уровне напряжения</t>
  </si>
  <si>
    <t>в том числе количество условных единиц по линиям электропередач на НН уровне напряжения</t>
  </si>
  <si>
    <t>4.1.</t>
  </si>
  <si>
    <t>4.2.</t>
  </si>
  <si>
    <t>4.3.</t>
  </si>
  <si>
    <t>4.4.</t>
  </si>
  <si>
    <t>в том числе количество условных единиц по подстанциям на НН уровне напряжения</t>
  </si>
  <si>
    <t>в том числе количество условных единиц по подстанциям на ВН уровне напряжения</t>
  </si>
  <si>
    <t>в том числе количество условных единиц по подстанциям на СН1 уровне напряжения</t>
  </si>
  <si>
    <t>в том числе количество условных единиц по подстанциям на СН2 уровне напряжения</t>
  </si>
  <si>
    <t>в том числе длина линий электропередач на ВН уровне напряжения</t>
  </si>
  <si>
    <t>в том числе длина линий электропередач на СН1 уровне напряжения</t>
  </si>
  <si>
    <t>в том числе длина линий электропередач на СН2 уровне напряжения</t>
  </si>
  <si>
    <t>в том числе длина линий электропередач на НН уровне напряжения</t>
  </si>
  <si>
    <t>5.1.</t>
  </si>
  <si>
    <t>5.2.</t>
  </si>
  <si>
    <t>5.3.</t>
  </si>
  <si>
    <t>5.4.</t>
  </si>
  <si>
    <t>2.1.</t>
  </si>
  <si>
    <t>2.2.</t>
  </si>
  <si>
    <t>2.3.</t>
  </si>
  <si>
    <t>2.4.</t>
  </si>
  <si>
    <t>в том числе трансформаторная мощность подстанций на НН уровне напряжения</t>
  </si>
  <si>
    <t>в том числе трансформаторная мощность подстанций на ВН уровне напряжения</t>
  </si>
  <si>
    <t>в том числе трансформаторная мощность подстанций на СН1 уровне напряжения</t>
  </si>
  <si>
    <t>в том числе трансформаторная мощность подстанций на СН2 уровне напряжения</t>
  </si>
  <si>
    <t>Общее количество точек подключения на конец года</t>
  </si>
  <si>
    <t>ИНН</t>
  </si>
  <si>
    <t>КПП</t>
  </si>
  <si>
    <t>н/д</t>
  </si>
  <si>
    <t>Долгосрочный период регулирования: 2021 - 2025 гг.</t>
  </si>
  <si>
    <t>факт 2022 год</t>
  </si>
  <si>
    <t>план 2023 год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</si>
</sst>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%"/>
  </numFmts>
  <fonts count="8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center" wrapText="1"/>
    </xf>
    <xf numFmtId="0" fontId="3" fillId="0" borderId="4" xfId="0" applyFont="1" applyBorder="1" applyAlignment="1">
      <alignment wrapText="1"/>
    </xf>
    <xf numFmtId="16" fontId="3" fillId="0" borderId="2" xfId="0" applyNumberFormat="1" applyFont="1" applyBorder="1" applyAlignment="1">
      <alignment horizontal="center" wrapText="1"/>
    </xf>
    <xf numFmtId="14" fontId="3" fillId="0" borderId="2" xfId="0" applyNumberFormat="1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center" wrapText="1"/>
    </xf>
    <xf numFmtId="0" fontId="3" fillId="0" borderId="5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center" wrapText="1"/>
    </xf>
    <xf numFmtId="0" fontId="1" fillId="0" borderId="0" xfId="0" applyFont="1" applyAlignment="1">
      <alignment horizontal="justify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9" fontId="5" fillId="0" borderId="4" xfId="0" applyNumberFormat="1" applyFont="1" applyBorder="1" applyAlignment="1">
      <alignment horizontal="center" vertical="center" wrapText="1"/>
    </xf>
    <xf numFmtId="4" fontId="2" fillId="0" borderId="0" xfId="0" applyNumberFormat="1" applyFont="1"/>
    <xf numFmtId="164" fontId="5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16" fontId="3" fillId="0" borderId="1" xfId="0" applyNumberFormat="1" applyFont="1" applyBorder="1" applyAlignment="1">
      <alignment horizontal="center" wrapText="1"/>
    </xf>
    <xf numFmtId="16" fontId="3" fillId="0" borderId="2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/>
    <xf numFmtId="0" fontId="5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165" fontId="5" fillId="0" borderId="4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.%20&#1058;&#1072;&#1088;&#1080;&#1092;&#1085;&#1086;&#1077;%20&#1088;&#1077;&#1075;&#1091;&#1083;&#1080;&#1088;&#1086;&#1074;&#1072;&#1085;&#1080;&#1077;/&#1047;&#1072;&#1103;&#1074;&#1082;&#1072;%202023%20&#1057;&#1055;&#1073;/&#1059;&#1090;&#1074;&#1077;&#1088;&#1078;&#1076;&#1077;&#1085;&#1086;%20&#1050;&#1058;&#1057;&#1055;&#1073;%20&#1085;&#1072;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6.%20&#1048;&#1053;&#1042;&#1045;&#1057;&#1058;&#1050;&#1040;/&#1082;&#1086;&#1088;-&#1082;&#1072;%20&#1048;&#1055;%202021-2025_2024%20&#1075;&#1086;&#1076;/H0227_1087847012021_40/&#1060;&#1086;&#1088;&#1084;&#1072;&#1090;&#1099;%20&#1087;&#1088;&#1086;&#1077;&#1082;&#1090;&#1072;%20&#1048;&#1055;&#1056;/H0227_1087847012021_04_0_40_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улирование"/>
    </sheetNames>
    <sheetDataSet>
      <sheetData sheetId="0">
        <row r="16">
          <cell r="AI16">
            <v>150856.06</v>
          </cell>
        </row>
        <row r="17">
          <cell r="AI17">
            <v>4583.57</v>
          </cell>
        </row>
        <row r="20">
          <cell r="AI20">
            <v>146272.49</v>
          </cell>
        </row>
        <row r="21">
          <cell r="AI21">
            <v>64276.37</v>
          </cell>
        </row>
        <row r="24">
          <cell r="AI24">
            <v>139515.49</v>
          </cell>
        </row>
        <row r="31">
          <cell r="AI31">
            <v>1573.72</v>
          </cell>
        </row>
        <row r="40">
          <cell r="AI40">
            <v>354647.92</v>
          </cell>
        </row>
        <row r="42">
          <cell r="AI42">
            <v>3319.9804265039993</v>
          </cell>
        </row>
        <row r="43">
          <cell r="AI43">
            <v>40722.469383315402</v>
          </cell>
        </row>
        <row r="45">
          <cell r="AI45">
            <v>55934.072164305828</v>
          </cell>
        </row>
        <row r="54">
          <cell r="AI54">
            <v>4332.9367399999974</v>
          </cell>
        </row>
        <row r="59">
          <cell r="AI59">
            <v>19540.02</v>
          </cell>
        </row>
        <row r="67">
          <cell r="AI67">
            <v>37743.26</v>
          </cell>
        </row>
        <row r="68">
          <cell r="AI68">
            <v>7548.6512065565403</v>
          </cell>
        </row>
        <row r="73">
          <cell r="AI73">
            <v>7454.2270195344909</v>
          </cell>
        </row>
        <row r="74">
          <cell r="AI74">
            <v>176739.72915950665</v>
          </cell>
        </row>
        <row r="80">
          <cell r="AI80">
            <v>-6607.5166666666664</v>
          </cell>
        </row>
        <row r="86">
          <cell r="AI86">
            <v>527536.04915950657</v>
          </cell>
        </row>
        <row r="91">
          <cell r="AI91">
            <v>21402.652615794934</v>
          </cell>
        </row>
        <row r="117">
          <cell r="AI117">
            <v>6.6507022928359447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</sheetNames>
    <sheetDataSet>
      <sheetData sheetId="0">
        <row r="17">
          <cell r="BK17">
            <v>117.76052327000001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8"/>
  <sheetViews>
    <sheetView tabSelected="1" topLeftCell="A55" zoomScale="115" zoomScaleNormal="115" workbookViewId="0">
      <selection activeCell="G64" sqref="G64"/>
    </sheetView>
  </sheetViews>
  <sheetFormatPr defaultRowHeight="15"/>
  <cols>
    <col min="1" max="1" width="9.140625" style="1"/>
    <col min="2" max="2" width="13.140625" style="1" customWidth="1"/>
    <col min="3" max="3" width="39.140625" style="1" customWidth="1"/>
    <col min="4" max="4" width="9.140625" style="1"/>
    <col min="5" max="5" width="14.42578125" style="40" customWidth="1"/>
    <col min="6" max="6" width="14.42578125" style="1" customWidth="1"/>
    <col min="7" max="7" width="26.28515625" style="1" customWidth="1"/>
    <col min="8" max="8" width="11.140625" style="1" bestFit="1" customWidth="1"/>
    <col min="9" max="16384" width="9.140625" style="1"/>
  </cols>
  <sheetData>
    <row r="1" spans="2:8">
      <c r="B1" s="22" t="s">
        <v>71</v>
      </c>
      <c r="C1" s="22"/>
      <c r="D1" s="22"/>
      <c r="E1" s="22"/>
      <c r="F1" s="22"/>
      <c r="G1" s="22"/>
    </row>
    <row r="2" spans="2:8">
      <c r="B2" s="24" t="s">
        <v>72</v>
      </c>
      <c r="C2" s="24"/>
      <c r="D2" s="24"/>
      <c r="E2" s="24"/>
      <c r="F2" s="24"/>
      <c r="G2" s="24"/>
    </row>
    <row r="3" spans="2:8">
      <c r="B3" s="2" t="s">
        <v>133</v>
      </c>
      <c r="C3" s="2">
        <v>7802456200</v>
      </c>
      <c r="D3" s="2"/>
      <c r="E3" s="39"/>
      <c r="F3" s="2"/>
      <c r="G3" s="2"/>
    </row>
    <row r="4" spans="2:8">
      <c r="B4" s="2" t="s">
        <v>134</v>
      </c>
      <c r="C4" s="2">
        <v>780601001</v>
      </c>
      <c r="D4" s="2"/>
      <c r="E4" s="39"/>
      <c r="F4" s="2"/>
      <c r="G4" s="2"/>
    </row>
    <row r="5" spans="2:8">
      <c r="B5" s="1" t="s">
        <v>136</v>
      </c>
      <c r="C5" s="3"/>
    </row>
    <row r="6" spans="2:8" ht="15.75" thickBot="1">
      <c r="C6" s="3"/>
    </row>
    <row r="7" spans="2:8" ht="15.75" thickBot="1">
      <c r="B7" s="25" t="s">
        <v>0</v>
      </c>
      <c r="C7" s="25" t="s">
        <v>1</v>
      </c>
      <c r="D7" s="25" t="s">
        <v>2</v>
      </c>
      <c r="E7" s="27" t="s">
        <v>3</v>
      </c>
      <c r="F7" s="28"/>
      <c r="G7" s="25" t="s">
        <v>4</v>
      </c>
    </row>
    <row r="8" spans="2:8" ht="15.75" thickBot="1">
      <c r="B8" s="26"/>
      <c r="C8" s="26"/>
      <c r="D8" s="26"/>
      <c r="E8" s="41" t="s">
        <v>138</v>
      </c>
      <c r="F8" s="4" t="s">
        <v>137</v>
      </c>
      <c r="G8" s="26"/>
    </row>
    <row r="9" spans="2:8" ht="15.75" thickBot="1">
      <c r="B9" s="5" t="s">
        <v>5</v>
      </c>
      <c r="C9" s="6" t="s">
        <v>6</v>
      </c>
      <c r="D9" s="7" t="s">
        <v>7</v>
      </c>
      <c r="E9" s="42" t="s">
        <v>7</v>
      </c>
      <c r="F9" s="7" t="s">
        <v>7</v>
      </c>
      <c r="G9" s="7" t="s">
        <v>7</v>
      </c>
    </row>
    <row r="10" spans="2:8" ht="15.75" thickBot="1">
      <c r="B10" s="5">
        <v>1</v>
      </c>
      <c r="C10" s="6" t="s">
        <v>8</v>
      </c>
      <c r="D10" s="7" t="s">
        <v>9</v>
      </c>
      <c r="E10" s="17">
        <f>[1]Регулирование!$AI$86</f>
        <v>527536.04915950657</v>
      </c>
      <c r="F10" s="17"/>
      <c r="G10" s="8"/>
      <c r="H10" s="20"/>
    </row>
    <row r="11" spans="2:8" ht="15.75" thickBot="1">
      <c r="B11" s="9" t="s">
        <v>73</v>
      </c>
      <c r="C11" s="6" t="s">
        <v>10</v>
      </c>
      <c r="D11" s="7" t="s">
        <v>9</v>
      </c>
      <c r="E11" s="17">
        <f>[1]Регулирование!$AI$40</f>
        <v>354647.92</v>
      </c>
      <c r="F11" s="17"/>
      <c r="G11" s="8"/>
    </row>
    <row r="12" spans="2:8" ht="15.75" thickBot="1">
      <c r="B12" s="10" t="s">
        <v>74</v>
      </c>
      <c r="C12" s="6" t="s">
        <v>11</v>
      </c>
      <c r="D12" s="7" t="s">
        <v>9</v>
      </c>
      <c r="E12" s="17">
        <f>[1]Регулирование!$AI$16</f>
        <v>150856.06</v>
      </c>
      <c r="F12" s="17"/>
      <c r="G12" s="8"/>
    </row>
    <row r="13" spans="2:8" ht="26.25" thickBot="1">
      <c r="B13" s="5" t="s">
        <v>12</v>
      </c>
      <c r="C13" s="6" t="s">
        <v>13</v>
      </c>
      <c r="D13" s="7" t="s">
        <v>9</v>
      </c>
      <c r="E13" s="17">
        <f>[1]Регулирование!$AI$17</f>
        <v>4583.57</v>
      </c>
      <c r="F13" s="17"/>
      <c r="G13" s="8"/>
    </row>
    <row r="14" spans="2:8" ht="15.75" thickBot="1">
      <c r="B14" s="5" t="s">
        <v>14</v>
      </c>
      <c r="C14" s="6" t="s">
        <v>15</v>
      </c>
      <c r="D14" s="7" t="s">
        <v>9</v>
      </c>
      <c r="E14" s="18"/>
      <c r="F14" s="17"/>
      <c r="G14" s="8"/>
    </row>
    <row r="15" spans="2:8" ht="64.5" thickBot="1">
      <c r="B15" s="5" t="s">
        <v>16</v>
      </c>
      <c r="C15" s="6" t="s">
        <v>17</v>
      </c>
      <c r="D15" s="7" t="s">
        <v>9</v>
      </c>
      <c r="E15" s="17">
        <f>[1]Регулирование!$AI$20</f>
        <v>146272.49</v>
      </c>
      <c r="F15" s="17"/>
      <c r="G15" s="8"/>
    </row>
    <row r="16" spans="2:8" ht="15.75" thickBot="1">
      <c r="B16" s="5" t="s">
        <v>18</v>
      </c>
      <c r="C16" s="6" t="s">
        <v>19</v>
      </c>
      <c r="D16" s="7" t="s">
        <v>9</v>
      </c>
      <c r="E16" s="18"/>
      <c r="F16" s="17"/>
      <c r="G16" s="8"/>
    </row>
    <row r="17" spans="2:7" ht="15.75" thickBot="1">
      <c r="B17" s="10" t="s">
        <v>75</v>
      </c>
      <c r="C17" s="6" t="s">
        <v>20</v>
      </c>
      <c r="D17" s="7" t="s">
        <v>9</v>
      </c>
      <c r="E17" s="17">
        <f>[1]Регулирование!$AI$21</f>
        <v>64276.37</v>
      </c>
      <c r="F17" s="17"/>
      <c r="G17" s="8"/>
    </row>
    <row r="18" spans="2:7" ht="15.75" thickBot="1">
      <c r="B18" s="5" t="s">
        <v>21</v>
      </c>
      <c r="C18" s="6" t="s">
        <v>19</v>
      </c>
      <c r="D18" s="7" t="s">
        <v>9</v>
      </c>
      <c r="E18" s="18"/>
      <c r="F18" s="17"/>
      <c r="G18" s="8"/>
    </row>
    <row r="19" spans="2:7" ht="26.25" thickBot="1">
      <c r="B19" s="10" t="s">
        <v>76</v>
      </c>
      <c r="C19" s="6" t="s">
        <v>22</v>
      </c>
      <c r="D19" s="7" t="s">
        <v>9</v>
      </c>
      <c r="E19" s="17">
        <f>[1]Регулирование!$AI$24</f>
        <v>139515.49</v>
      </c>
      <c r="F19" s="17"/>
      <c r="G19" s="8"/>
    </row>
    <row r="20" spans="2:7" ht="26.25" thickBot="1">
      <c r="B20" s="5" t="s">
        <v>23</v>
      </c>
      <c r="C20" s="6" t="s">
        <v>24</v>
      </c>
      <c r="D20" s="7" t="s">
        <v>9</v>
      </c>
      <c r="E20" s="18"/>
      <c r="F20" s="17"/>
      <c r="G20" s="8"/>
    </row>
    <row r="21" spans="2:7" ht="15.75" thickBot="1">
      <c r="B21" s="5" t="s">
        <v>25</v>
      </c>
      <c r="C21" s="6" t="s">
        <v>26</v>
      </c>
      <c r="D21" s="7" t="s">
        <v>9</v>
      </c>
      <c r="E21" s="17">
        <f>[1]Регулирование!$AI$31</f>
        <v>1573.72</v>
      </c>
      <c r="F21" s="17"/>
      <c r="G21" s="8"/>
    </row>
    <row r="22" spans="2:7" ht="26.25" thickBot="1">
      <c r="B22" s="5" t="s">
        <v>27</v>
      </c>
      <c r="C22" s="6" t="s">
        <v>28</v>
      </c>
      <c r="D22" s="7" t="s">
        <v>9</v>
      </c>
      <c r="E22" s="17">
        <f>E19-E21</f>
        <v>137941.76999999999</v>
      </c>
      <c r="F22" s="17"/>
      <c r="G22" s="8"/>
    </row>
    <row r="23" spans="2:7" ht="39" thickBot="1">
      <c r="B23" s="10" t="s">
        <v>77</v>
      </c>
      <c r="C23" s="6" t="s">
        <v>29</v>
      </c>
      <c r="D23" s="7" t="s">
        <v>9</v>
      </c>
      <c r="E23" s="16"/>
      <c r="F23" s="17"/>
      <c r="G23" s="8"/>
    </row>
    <row r="24" spans="2:7" ht="26.25" thickBot="1">
      <c r="B24" s="10" t="s">
        <v>78</v>
      </c>
      <c r="C24" s="6" t="s">
        <v>30</v>
      </c>
      <c r="D24" s="7" t="s">
        <v>9</v>
      </c>
      <c r="E24" s="16"/>
      <c r="F24" s="17"/>
      <c r="G24" s="8"/>
    </row>
    <row r="25" spans="2:7" ht="26.25" thickBot="1">
      <c r="B25" s="9" t="s">
        <v>79</v>
      </c>
      <c r="C25" s="6" t="s">
        <v>31</v>
      </c>
      <c r="D25" s="7" t="s">
        <v>9</v>
      </c>
      <c r="E25" s="17">
        <f>[1]Регулирование!$AI$74</f>
        <v>176739.72915950665</v>
      </c>
      <c r="F25" s="17"/>
      <c r="G25" s="8"/>
    </row>
    <row r="26" spans="2:7" ht="15.75" thickBot="1">
      <c r="B26" s="11" t="s">
        <v>80</v>
      </c>
      <c r="C26" s="6" t="s">
        <v>32</v>
      </c>
      <c r="D26" s="7" t="s">
        <v>9</v>
      </c>
      <c r="E26" s="17">
        <f>[1]Регулирование!$AI$42</f>
        <v>3319.9804265039993</v>
      </c>
      <c r="F26" s="17"/>
      <c r="G26" s="8"/>
    </row>
    <row r="27" spans="2:7" ht="39" thickBot="1">
      <c r="B27" s="11" t="s">
        <v>81</v>
      </c>
      <c r="C27" s="6" t="s">
        <v>33</v>
      </c>
      <c r="D27" s="7" t="s">
        <v>9</v>
      </c>
      <c r="E27" s="18"/>
      <c r="F27" s="17"/>
      <c r="G27" s="8"/>
    </row>
    <row r="28" spans="2:7" ht="15.75" thickBot="1">
      <c r="B28" s="11" t="s">
        <v>82</v>
      </c>
      <c r="C28" s="6" t="s">
        <v>34</v>
      </c>
      <c r="D28" s="7" t="s">
        <v>9</v>
      </c>
      <c r="E28" s="17">
        <f>[1]Регулирование!$AI$45</f>
        <v>55934.072164305828</v>
      </c>
      <c r="F28" s="17"/>
      <c r="G28" s="8"/>
    </row>
    <row r="29" spans="2:7" ht="15.75" thickBot="1">
      <c r="B29" s="11" t="s">
        <v>83</v>
      </c>
      <c r="C29" s="6" t="s">
        <v>35</v>
      </c>
      <c r="D29" s="7" t="s">
        <v>9</v>
      </c>
      <c r="E29" s="17">
        <f>[1]Регулирование!$AI$59</f>
        <v>19540.02</v>
      </c>
      <c r="F29" s="17"/>
      <c r="G29" s="8"/>
    </row>
    <row r="30" spans="2:7" ht="39" thickBot="1">
      <c r="B30" s="11" t="s">
        <v>84</v>
      </c>
      <c r="C30" s="6" t="s">
        <v>36</v>
      </c>
      <c r="D30" s="7" t="s">
        <v>9</v>
      </c>
      <c r="E30" s="16"/>
      <c r="F30" s="17"/>
      <c r="G30" s="8"/>
    </row>
    <row r="31" spans="2:7" ht="15.75" thickBot="1">
      <c r="B31" s="11" t="s">
        <v>85</v>
      </c>
      <c r="C31" s="6" t="s">
        <v>37</v>
      </c>
      <c r="D31" s="7" t="s">
        <v>9</v>
      </c>
      <c r="E31" s="17">
        <f>[1]Регулирование!$AI$43</f>
        <v>40722.469383315402</v>
      </c>
      <c r="F31" s="17"/>
      <c r="G31" s="8"/>
    </row>
    <row r="32" spans="2:7" ht="15.75" thickBot="1">
      <c r="B32" s="11" t="s">
        <v>86</v>
      </c>
      <c r="C32" s="6" t="s">
        <v>38</v>
      </c>
      <c r="D32" s="7" t="s">
        <v>9</v>
      </c>
      <c r="E32" s="17">
        <f>[1]Регулирование!$AI$67</f>
        <v>37743.26</v>
      </c>
      <c r="F32" s="17"/>
      <c r="G32" s="8"/>
    </row>
    <row r="33" spans="2:7" ht="15.75" thickBot="1">
      <c r="B33" s="11" t="s">
        <v>87</v>
      </c>
      <c r="C33" s="6" t="s">
        <v>39</v>
      </c>
      <c r="D33" s="7" t="s">
        <v>9</v>
      </c>
      <c r="E33" s="17">
        <f>[1]Регулирование!$AI$68</f>
        <v>7548.6512065565403</v>
      </c>
      <c r="F33" s="17"/>
      <c r="G33" s="8"/>
    </row>
    <row r="34" spans="2:7" ht="15.75" thickBot="1">
      <c r="B34" s="11" t="s">
        <v>88</v>
      </c>
      <c r="C34" s="6" t="s">
        <v>40</v>
      </c>
      <c r="D34" s="7" t="s">
        <v>9</v>
      </c>
      <c r="E34" s="17">
        <f>[1]Регулирование!$AI$54</f>
        <v>4332.9367399999974</v>
      </c>
      <c r="F34" s="17"/>
      <c r="G34" s="8"/>
    </row>
    <row r="35" spans="2:7" ht="64.5" thickBot="1">
      <c r="B35" s="11" t="s">
        <v>89</v>
      </c>
      <c r="C35" s="6" t="s">
        <v>41</v>
      </c>
      <c r="D35" s="7" t="s">
        <v>9</v>
      </c>
      <c r="E35" s="17">
        <f>[1]Регулирование!$AI$73</f>
        <v>7454.2270195344909</v>
      </c>
      <c r="F35" s="17"/>
      <c r="G35" s="8"/>
    </row>
    <row r="36" spans="2:7" ht="26.25" thickBot="1">
      <c r="B36" s="5" t="s">
        <v>42</v>
      </c>
      <c r="C36" s="6" t="s">
        <v>43</v>
      </c>
      <c r="D36" s="7" t="s">
        <v>44</v>
      </c>
      <c r="E36" s="16"/>
      <c r="F36" s="17"/>
      <c r="G36" s="8"/>
    </row>
    <row r="37" spans="2:7" ht="115.5" thickBot="1">
      <c r="B37" s="11" t="s">
        <v>90</v>
      </c>
      <c r="C37" s="6" t="s">
        <v>45</v>
      </c>
      <c r="D37" s="7" t="s">
        <v>9</v>
      </c>
      <c r="E37" s="16"/>
      <c r="F37" s="17"/>
      <c r="G37" s="8"/>
    </row>
    <row r="38" spans="2:7" ht="26.25" thickBot="1">
      <c r="B38" s="11" t="s">
        <v>91</v>
      </c>
      <c r="C38" s="6" t="s">
        <v>46</v>
      </c>
      <c r="D38" s="7" t="s">
        <v>9</v>
      </c>
      <c r="E38" s="17">
        <f>E25-E26-E28-E29-E31-E32-E33-E34-E35</f>
        <v>144.1122192903922</v>
      </c>
      <c r="F38" s="17"/>
      <c r="G38" s="8"/>
    </row>
    <row r="39" spans="2:7" ht="39" thickBot="1">
      <c r="B39" s="9" t="s">
        <v>92</v>
      </c>
      <c r="C39" s="6" t="s">
        <v>47</v>
      </c>
      <c r="D39" s="7" t="s">
        <v>9</v>
      </c>
      <c r="E39" s="17">
        <f>[1]Регулирование!$AI$80</f>
        <v>-6607.5166666666664</v>
      </c>
      <c r="F39" s="17"/>
      <c r="G39" s="15"/>
    </row>
    <row r="40" spans="2:7" ht="26.25" thickBot="1">
      <c r="B40" s="5" t="s">
        <v>48</v>
      </c>
      <c r="C40" s="6" t="s">
        <v>49</v>
      </c>
      <c r="D40" s="7" t="s">
        <v>9</v>
      </c>
      <c r="E40" s="16"/>
      <c r="F40" s="17"/>
      <c r="G40" s="8"/>
    </row>
    <row r="41" spans="2:7" ht="39" thickBot="1">
      <c r="B41" s="5" t="s">
        <v>50</v>
      </c>
      <c r="C41" s="6" t="s">
        <v>51</v>
      </c>
      <c r="D41" s="7" t="s">
        <v>9</v>
      </c>
      <c r="E41" s="17">
        <f>[1]Регулирование!$AI$91</f>
        <v>21402.652615794934</v>
      </c>
      <c r="F41" s="17"/>
      <c r="G41" s="8"/>
    </row>
    <row r="42" spans="2:7">
      <c r="B42" s="29" t="s">
        <v>73</v>
      </c>
      <c r="C42" s="12" t="s">
        <v>52</v>
      </c>
      <c r="D42" s="31" t="s">
        <v>54</v>
      </c>
      <c r="E42" s="33">
        <f>[1]Регулирование!$AI$117*1000</f>
        <v>6650.7022928359447</v>
      </c>
      <c r="F42" s="33"/>
      <c r="G42" s="35"/>
    </row>
    <row r="43" spans="2:7" ht="15.75" thickBot="1">
      <c r="B43" s="30"/>
      <c r="C43" s="6" t="s">
        <v>53</v>
      </c>
      <c r="D43" s="32"/>
      <c r="E43" s="34"/>
      <c r="F43" s="34"/>
      <c r="G43" s="36"/>
    </row>
    <row r="44" spans="2:7">
      <c r="B44" s="29" t="s">
        <v>79</v>
      </c>
      <c r="C44" s="12" t="s">
        <v>52</v>
      </c>
      <c r="D44" s="31" t="s">
        <v>9</v>
      </c>
      <c r="E44" s="33">
        <f>E41</f>
        <v>21402.652615794934</v>
      </c>
      <c r="F44" s="37"/>
      <c r="G44" s="35"/>
    </row>
    <row r="45" spans="2:7" ht="51.75" thickBot="1">
      <c r="B45" s="30"/>
      <c r="C45" s="6" t="s">
        <v>55</v>
      </c>
      <c r="D45" s="32"/>
      <c r="E45" s="43"/>
      <c r="F45" s="38"/>
      <c r="G45" s="36"/>
    </row>
    <row r="46" spans="2:7" ht="64.5" thickBot="1">
      <c r="B46" s="5" t="s">
        <v>56</v>
      </c>
      <c r="C46" s="6" t="s">
        <v>57</v>
      </c>
      <c r="D46" s="7" t="s">
        <v>7</v>
      </c>
      <c r="E46" s="18" t="s">
        <v>7</v>
      </c>
      <c r="F46" s="15"/>
      <c r="G46" s="15"/>
    </row>
    <row r="47" spans="2:7" ht="26.25" thickBot="1">
      <c r="B47" s="5">
        <v>1</v>
      </c>
      <c r="C47" s="6" t="s">
        <v>132</v>
      </c>
      <c r="D47" s="7" t="s">
        <v>58</v>
      </c>
      <c r="E47" s="18">
        <v>497</v>
      </c>
      <c r="F47" s="18"/>
      <c r="G47" s="15"/>
    </row>
    <row r="48" spans="2:7" ht="26.25" thickBot="1">
      <c r="B48" s="5">
        <v>2</v>
      </c>
      <c r="C48" s="6" t="s">
        <v>59</v>
      </c>
      <c r="D48" s="7" t="s">
        <v>60</v>
      </c>
      <c r="E48" s="18" t="s">
        <v>135</v>
      </c>
      <c r="F48" s="16"/>
      <c r="G48" s="8"/>
    </row>
    <row r="49" spans="2:7" ht="26.25" thickBot="1">
      <c r="B49" s="13" t="s">
        <v>124</v>
      </c>
      <c r="C49" s="6" t="s">
        <v>129</v>
      </c>
      <c r="D49" s="7" t="s">
        <v>60</v>
      </c>
      <c r="E49" s="18" t="s">
        <v>135</v>
      </c>
      <c r="F49" s="16"/>
      <c r="G49" s="8"/>
    </row>
    <row r="50" spans="2:7" ht="26.25" thickBot="1">
      <c r="B50" s="13" t="s">
        <v>125</v>
      </c>
      <c r="C50" s="6" t="s">
        <v>130</v>
      </c>
      <c r="D50" s="7" t="s">
        <v>60</v>
      </c>
      <c r="E50" s="18" t="s">
        <v>135</v>
      </c>
      <c r="F50" s="16"/>
      <c r="G50" s="8"/>
    </row>
    <row r="51" spans="2:7" ht="26.25" thickBot="1">
      <c r="B51" s="13" t="s">
        <v>126</v>
      </c>
      <c r="C51" s="6" t="s">
        <v>131</v>
      </c>
      <c r="D51" s="7" t="s">
        <v>60</v>
      </c>
      <c r="E51" s="18" t="s">
        <v>135</v>
      </c>
      <c r="F51" s="16"/>
      <c r="G51" s="8"/>
    </row>
    <row r="52" spans="2:7" ht="26.25" thickBot="1">
      <c r="B52" s="13" t="s">
        <v>127</v>
      </c>
      <c r="C52" s="6" t="s">
        <v>128</v>
      </c>
      <c r="D52" s="7" t="s">
        <v>60</v>
      </c>
      <c r="E52" s="18" t="s">
        <v>135</v>
      </c>
      <c r="F52" s="8"/>
      <c r="G52" s="8"/>
    </row>
    <row r="53" spans="2:7" ht="26.25" thickBot="1">
      <c r="B53" s="5">
        <v>3</v>
      </c>
      <c r="C53" s="6" t="s">
        <v>61</v>
      </c>
      <c r="D53" s="7" t="s">
        <v>62</v>
      </c>
      <c r="E53" s="21">
        <v>1137.8800000000001</v>
      </c>
      <c r="F53" s="17"/>
      <c r="G53" s="8"/>
    </row>
    <row r="54" spans="2:7" ht="39" thickBot="1">
      <c r="B54" s="13" t="s">
        <v>100</v>
      </c>
      <c r="C54" s="6" t="s">
        <v>104</v>
      </c>
      <c r="D54" s="7" t="s">
        <v>62</v>
      </c>
      <c r="E54" s="21">
        <v>0</v>
      </c>
      <c r="F54" s="17"/>
      <c r="G54" s="8"/>
    </row>
    <row r="55" spans="2:7" ht="39" thickBot="1">
      <c r="B55" s="13" t="s">
        <v>101</v>
      </c>
      <c r="C55" s="6" t="s">
        <v>105</v>
      </c>
      <c r="D55" s="7" t="s">
        <v>62</v>
      </c>
      <c r="E55" s="21">
        <v>94.26</v>
      </c>
      <c r="F55" s="17"/>
      <c r="G55" s="8"/>
    </row>
    <row r="56" spans="2:7" ht="39" thickBot="1">
      <c r="B56" s="13" t="s">
        <v>102</v>
      </c>
      <c r="C56" s="6" t="s">
        <v>106</v>
      </c>
      <c r="D56" s="7" t="s">
        <v>62</v>
      </c>
      <c r="E56" s="21">
        <v>1029.52</v>
      </c>
      <c r="F56" s="17"/>
      <c r="G56" s="8"/>
    </row>
    <row r="57" spans="2:7" ht="39" thickBot="1">
      <c r="B57" s="13" t="s">
        <v>103</v>
      </c>
      <c r="C57" s="6" t="s">
        <v>107</v>
      </c>
      <c r="D57" s="7" t="s">
        <v>62</v>
      </c>
      <c r="E57" s="21">
        <v>214.09</v>
      </c>
      <c r="F57" s="17"/>
      <c r="G57" s="8"/>
    </row>
    <row r="58" spans="2:7" ht="26.25" thickBot="1">
      <c r="B58" s="5">
        <v>4</v>
      </c>
      <c r="C58" s="6" t="s">
        <v>63</v>
      </c>
      <c r="D58" s="7" t="s">
        <v>62</v>
      </c>
      <c r="E58" s="21">
        <v>7606.5</v>
      </c>
      <c r="F58" s="17"/>
      <c r="G58" s="8"/>
    </row>
    <row r="59" spans="2:7" ht="26.25" thickBot="1">
      <c r="B59" s="13" t="s">
        <v>108</v>
      </c>
      <c r="C59" s="6" t="s">
        <v>113</v>
      </c>
      <c r="D59" s="7" t="s">
        <v>62</v>
      </c>
      <c r="E59" s="21">
        <v>0</v>
      </c>
      <c r="F59" s="17"/>
      <c r="G59" s="8"/>
    </row>
    <row r="60" spans="2:7" ht="26.25" thickBot="1">
      <c r="B60" s="13" t="s">
        <v>109</v>
      </c>
      <c r="C60" s="6" t="s">
        <v>114</v>
      </c>
      <c r="D60" s="7" t="s">
        <v>62</v>
      </c>
      <c r="E60" s="21">
        <v>1489</v>
      </c>
      <c r="F60" s="17"/>
      <c r="G60" s="8"/>
    </row>
    <row r="61" spans="2:7" ht="26.25" thickBot="1">
      <c r="B61" s="13" t="s">
        <v>110</v>
      </c>
      <c r="C61" s="6" t="s">
        <v>115</v>
      </c>
      <c r="D61" s="7" t="s">
        <v>62</v>
      </c>
      <c r="E61" s="21">
        <f>E58-E60</f>
        <v>6117.5</v>
      </c>
      <c r="F61" s="17"/>
      <c r="G61" s="8"/>
    </row>
    <row r="62" spans="2:7" ht="26.25" thickBot="1">
      <c r="B62" s="13" t="s">
        <v>111</v>
      </c>
      <c r="C62" s="6" t="s">
        <v>112</v>
      </c>
      <c r="D62" s="7" t="s">
        <v>62</v>
      </c>
      <c r="E62" s="21">
        <v>0</v>
      </c>
      <c r="F62" s="17"/>
      <c r="G62" s="8"/>
    </row>
    <row r="63" spans="2:7" ht="15.75" thickBot="1">
      <c r="B63" s="5">
        <v>5</v>
      </c>
      <c r="C63" s="6" t="s">
        <v>64</v>
      </c>
      <c r="D63" s="7" t="s">
        <v>65</v>
      </c>
      <c r="E63" s="21">
        <v>396.16</v>
      </c>
      <c r="F63" s="17"/>
      <c r="G63" s="8"/>
    </row>
    <row r="64" spans="2:7" ht="26.25" thickBot="1">
      <c r="B64" s="13" t="s">
        <v>120</v>
      </c>
      <c r="C64" s="6" t="s">
        <v>116</v>
      </c>
      <c r="D64" s="7" t="s">
        <v>65</v>
      </c>
      <c r="E64" s="21">
        <v>0</v>
      </c>
      <c r="F64" s="17"/>
      <c r="G64" s="8"/>
    </row>
    <row r="65" spans="2:7" ht="26.25" thickBot="1">
      <c r="B65" s="13" t="s">
        <v>121</v>
      </c>
      <c r="C65" s="6" t="s">
        <v>117</v>
      </c>
      <c r="D65" s="7" t="s">
        <v>65</v>
      </c>
      <c r="E65" s="21">
        <v>20.059999999999999</v>
      </c>
      <c r="F65" s="17"/>
      <c r="G65" s="8"/>
    </row>
    <row r="66" spans="2:7" ht="26.25" thickBot="1">
      <c r="B66" s="13" t="s">
        <v>122</v>
      </c>
      <c r="C66" s="6" t="s">
        <v>118</v>
      </c>
      <c r="D66" s="7" t="s">
        <v>65</v>
      </c>
      <c r="E66" s="21">
        <v>294.33</v>
      </c>
      <c r="F66" s="17"/>
      <c r="G66" s="8"/>
    </row>
    <row r="67" spans="2:7" ht="26.25" thickBot="1">
      <c r="B67" s="13" t="s">
        <v>123</v>
      </c>
      <c r="C67" s="6" t="s">
        <v>119</v>
      </c>
      <c r="D67" s="7" t="s">
        <v>65</v>
      </c>
      <c r="E67" s="21">
        <f>E63-E65-E66</f>
        <v>81.770000000000039</v>
      </c>
      <c r="F67" s="17"/>
      <c r="G67" s="8"/>
    </row>
    <row r="68" spans="2:7" ht="15.75" thickBot="1">
      <c r="B68" s="5">
        <v>6</v>
      </c>
      <c r="C68" s="6" t="s">
        <v>66</v>
      </c>
      <c r="D68" s="7" t="s">
        <v>67</v>
      </c>
      <c r="E68" s="44">
        <v>0.98524999999999996</v>
      </c>
      <c r="F68" s="19"/>
      <c r="G68" s="8"/>
    </row>
    <row r="69" spans="2:7" ht="26.25" thickBot="1">
      <c r="B69" s="5">
        <v>7</v>
      </c>
      <c r="C69" s="6" t="s">
        <v>68</v>
      </c>
      <c r="D69" s="7" t="s">
        <v>9</v>
      </c>
      <c r="E69" s="21">
        <f>'[2]4'!$BK$17*1000</f>
        <v>117760.52327000001</v>
      </c>
      <c r="F69" s="8"/>
      <c r="G69" s="8"/>
    </row>
    <row r="70" spans="2:7" ht="26.25" thickBot="1">
      <c r="B70" s="9" t="s">
        <v>93</v>
      </c>
      <c r="C70" s="6" t="s">
        <v>69</v>
      </c>
      <c r="D70" s="7" t="s">
        <v>9</v>
      </c>
      <c r="E70" s="18" t="s">
        <v>135</v>
      </c>
      <c r="F70" s="8"/>
      <c r="G70" s="8"/>
    </row>
    <row r="71" spans="2:7" ht="39" thickBot="1">
      <c r="B71" s="5">
        <v>8</v>
      </c>
      <c r="C71" s="6" t="s">
        <v>70</v>
      </c>
      <c r="D71" s="15" t="s">
        <v>67</v>
      </c>
      <c r="E71" s="18" t="s">
        <v>135</v>
      </c>
      <c r="F71" s="15"/>
      <c r="G71" s="15"/>
    </row>
    <row r="73" spans="2:7">
      <c r="B73" s="14" t="s">
        <v>94</v>
      </c>
    </row>
    <row r="74" spans="2:7" ht="60.75" customHeight="1">
      <c r="B74" s="23" t="s">
        <v>95</v>
      </c>
      <c r="C74" s="23"/>
      <c r="D74" s="23"/>
      <c r="E74" s="23"/>
      <c r="F74" s="23"/>
      <c r="G74" s="23"/>
    </row>
    <row r="75" spans="2:7" ht="30.75" customHeight="1">
      <c r="B75" s="23" t="s">
        <v>96</v>
      </c>
      <c r="C75" s="23"/>
      <c r="D75" s="23"/>
      <c r="E75" s="23"/>
      <c r="F75" s="23"/>
      <c r="G75" s="23"/>
    </row>
    <row r="76" spans="2:7" ht="36" customHeight="1">
      <c r="B76" s="23" t="s">
        <v>97</v>
      </c>
      <c r="C76" s="23"/>
      <c r="D76" s="23"/>
      <c r="E76" s="23"/>
      <c r="F76" s="23"/>
      <c r="G76" s="23"/>
    </row>
    <row r="77" spans="2:7" ht="34.5" customHeight="1">
      <c r="B77" s="23" t="s">
        <v>98</v>
      </c>
      <c r="C77" s="23"/>
      <c r="D77" s="23"/>
      <c r="E77" s="23"/>
      <c r="F77" s="23"/>
      <c r="G77" s="23"/>
    </row>
    <row r="78" spans="2:7" ht="30.75" customHeight="1">
      <c r="B78" s="23" t="s">
        <v>99</v>
      </c>
      <c r="C78" s="23"/>
      <c r="D78" s="23"/>
      <c r="E78" s="23"/>
      <c r="F78" s="23"/>
      <c r="G78" s="23"/>
    </row>
  </sheetData>
  <mergeCells count="22">
    <mergeCell ref="B78:G78"/>
    <mergeCell ref="B44:B45"/>
    <mergeCell ref="D44:D45"/>
    <mergeCell ref="E44:E45"/>
    <mergeCell ref="F44:F45"/>
    <mergeCell ref="G44:G45"/>
    <mergeCell ref="B1:G1"/>
    <mergeCell ref="B74:G74"/>
    <mergeCell ref="B75:G75"/>
    <mergeCell ref="B76:G76"/>
    <mergeCell ref="B77:G77"/>
    <mergeCell ref="B2:G2"/>
    <mergeCell ref="B7:B8"/>
    <mergeCell ref="C7:C8"/>
    <mergeCell ref="D7:D8"/>
    <mergeCell ref="E7:F7"/>
    <mergeCell ref="G7:G8"/>
    <mergeCell ref="B42:B43"/>
    <mergeCell ref="D42:D43"/>
    <mergeCell ref="E42:E43"/>
    <mergeCell ref="F42:F43"/>
    <mergeCell ref="G42:G43"/>
  </mergeCells>
  <pageMargins left="0.70866141732283472" right="0.39" top="0.32" bottom="0.32" header="0.31496062992125984" footer="0.31496062992125984"/>
  <pageSetup paperSize="9"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 Гончарова</dc:creator>
  <cp:lastModifiedBy>Евгения Гончарова</cp:lastModifiedBy>
  <cp:lastPrinted>2019-02-13T09:37:49Z</cp:lastPrinted>
  <dcterms:created xsi:type="dcterms:W3CDTF">2019-02-13T09:28:40Z</dcterms:created>
  <dcterms:modified xsi:type="dcterms:W3CDTF">2023-03-24T09:24:19Z</dcterms:modified>
</cp:coreProperties>
</file>